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re.mueller/Desktop/"/>
    </mc:Choice>
  </mc:AlternateContent>
  <xr:revisionPtr revIDLastSave="0" documentId="13_ncr:1_{7BB1DC0F-16FB-D14A-A4C6-9F06ACA4D435}" xr6:coauthVersionLast="47" xr6:coauthVersionMax="47" xr10:uidLastSave="{00000000-0000-0000-0000-000000000000}"/>
  <workbookProtection workbookAlgorithmName="SHA-512" workbookHashValue="4db0CZQFKSsvDvZfUrjf+ZIVTFNHL46g5hHBFWwo6Qj1ftH9pgHh0uPmVTLDklQuu/fvAjVP1M8ENB8ut2Kciw==" workbookSaltValue="sMcPfmlaMCOQ3Q+j+rVfGw==" workbookSpinCount="100000" lockStructure="1"/>
  <bookViews>
    <workbookView xWindow="0" yWindow="500" windowWidth="28800" windowHeight="17500" activeTab="1" xr2:uid="{71EC72F2-0363-E049-BC8A-588DCE6284B4}"/>
  </bookViews>
  <sheets>
    <sheet name="Data" sheetId="2" state="hidden" r:id="rId1"/>
    <sheet name="Bestellformular" sheetId="1" r:id="rId2"/>
    <sheet name="Ladie´s Basic-T" sheetId="4" r:id="rId3"/>
    <sheet name="Ladie´s Hooded Jacket" sheetId="6" r:id="rId4"/>
    <sheet name="Ladie´s Hooded Sweat" sheetId="8" r:id="rId5"/>
    <sheet name="Ladie´s Pima Polo" sheetId="10" r:id="rId6"/>
    <sheet name="Men´s Round-T Medium" sheetId="3" r:id="rId7"/>
    <sheet name="Men´s Hooded Jacket" sheetId="5" r:id="rId8"/>
    <sheet name="Men´s Hoodet Sweat" sheetId="7" r:id="rId9"/>
    <sheet name="Men´s Pima Polo" sheetId="9" r:id="rId10"/>
    <sheet name="Junior Basic-T" sheetId="11" r:id="rId11"/>
    <sheet name="Kid´s Hoodie" sheetId="12" r:id="rId12"/>
    <sheet name="Kid´s Zoodie" sheetId="13" r:id="rId13"/>
    <sheet name="Nautical Beach Bag" sheetId="14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7" i="1" l="1"/>
  <c r="C7" i="1" s="1"/>
  <c r="A14" i="1"/>
  <c r="C14" i="1" s="1"/>
  <c r="H14" i="1" s="1"/>
  <c r="B36" i="1"/>
  <c r="B37" i="1"/>
  <c r="B38" i="1"/>
  <c r="B39" i="1"/>
  <c r="B40" i="1"/>
  <c r="B41" i="1"/>
  <c r="B42" i="1"/>
  <c r="B43" i="1"/>
  <c r="B44" i="1"/>
  <c r="B45" i="1"/>
  <c r="B46" i="1"/>
  <c r="B35" i="1"/>
  <c r="A36" i="1"/>
  <c r="A37" i="1"/>
  <c r="A38" i="1"/>
  <c r="A39" i="1"/>
  <c r="A40" i="1"/>
  <c r="A41" i="1"/>
  <c r="A42" i="1"/>
  <c r="A43" i="1"/>
  <c r="A44" i="1"/>
  <c r="A45" i="1"/>
  <c r="A46" i="1"/>
  <c r="A35" i="1"/>
  <c r="C36" i="1"/>
  <c r="C37" i="1"/>
  <c r="C38" i="1"/>
  <c r="C39" i="1"/>
  <c r="C40" i="1"/>
  <c r="C41" i="1"/>
  <c r="C42" i="1"/>
  <c r="C43" i="1"/>
  <c r="C44" i="1"/>
  <c r="C45" i="1"/>
  <c r="C46" i="1"/>
  <c r="C35" i="1"/>
  <c r="C21" i="1"/>
  <c r="H21" i="1" s="1"/>
  <c r="A8" i="1"/>
  <c r="A9" i="1"/>
  <c r="A10" i="1"/>
  <c r="C10" i="1" s="1"/>
  <c r="A11" i="1"/>
  <c r="C11" i="1" s="1"/>
  <c r="H11" i="1" s="1"/>
  <c r="A12" i="1"/>
  <c r="C12" i="1" s="1"/>
  <c r="H12" i="1" s="1"/>
  <c r="A15" i="1"/>
  <c r="C15" i="1" s="1"/>
  <c r="H15" i="1" s="1"/>
  <c r="A16" i="1"/>
  <c r="C16" i="1" s="1"/>
  <c r="H16" i="1" s="1"/>
  <c r="A17" i="1"/>
  <c r="C17" i="1" s="1"/>
  <c r="H17" i="1" s="1"/>
  <c r="A18" i="1"/>
  <c r="C18" i="1" s="1"/>
  <c r="H18" i="1" s="1"/>
  <c r="A19" i="1"/>
  <c r="C19" i="1" s="1"/>
  <c r="H19" i="1" s="1"/>
  <c r="C9" i="1" l="1"/>
  <c r="H9" i="1" s="1"/>
  <c r="C8" i="1"/>
  <c r="H8" i="1" s="1"/>
  <c r="H10" i="1"/>
  <c r="H7" i="1"/>
  <c r="H23" i="1" l="1"/>
  <c r="C25" i="1" s="1"/>
</calcChain>
</file>

<file path=xl/sharedStrings.xml><?xml version="1.0" encoding="utf-8"?>
<sst xmlns="http://schemas.openxmlformats.org/spreadsheetml/2006/main" count="291" uniqueCount="106">
  <si>
    <t>Art. Nr</t>
  </si>
  <si>
    <t>Artikelbezeichnung</t>
  </si>
  <si>
    <t>Preis mit Druck</t>
  </si>
  <si>
    <t>Farbe Artikel</t>
  </si>
  <si>
    <t>Farbe Druck</t>
  </si>
  <si>
    <t>Preis</t>
  </si>
  <si>
    <t>JN901</t>
  </si>
  <si>
    <t>Ladie´s Basic-T</t>
  </si>
  <si>
    <t>White</t>
  </si>
  <si>
    <t>JN001</t>
  </si>
  <si>
    <t>JN019</t>
  </si>
  <si>
    <t>Junior Basic-T</t>
  </si>
  <si>
    <t>JN042</t>
  </si>
  <si>
    <t>Men´s Hooded Jacket</t>
  </si>
  <si>
    <t>JN053</t>
  </si>
  <si>
    <t>Ladie´s Hooded Jacket</t>
  </si>
  <si>
    <t>JN047</t>
  </si>
  <si>
    <t>JN051</t>
  </si>
  <si>
    <t>Ladie´s Hooded Sweat</t>
  </si>
  <si>
    <t>JN708</t>
  </si>
  <si>
    <t>Men´s Pima Polo</t>
  </si>
  <si>
    <t>JN707</t>
  </si>
  <si>
    <t>Ladie´s Pima Polo</t>
  </si>
  <si>
    <t>JH001K</t>
  </si>
  <si>
    <t>Kid´s Hoodie</t>
  </si>
  <si>
    <t>JH050K</t>
  </si>
  <si>
    <t>Kid´s Zoodie</t>
  </si>
  <si>
    <t>WM680</t>
  </si>
  <si>
    <t>Nautical Beach Bag</t>
  </si>
  <si>
    <t>GESAMT</t>
  </si>
  <si>
    <t>Anzahl</t>
  </si>
  <si>
    <t>Grösse</t>
  </si>
  <si>
    <t>Men´s Hoodet Sweat</t>
  </si>
  <si>
    <t>Royal</t>
  </si>
  <si>
    <t>Pink</t>
  </si>
  <si>
    <t>Größe Kids</t>
  </si>
  <si>
    <t>S</t>
  </si>
  <si>
    <t>M</t>
  </si>
  <si>
    <t>L</t>
  </si>
  <si>
    <t>XL</t>
  </si>
  <si>
    <t>XXL</t>
  </si>
  <si>
    <t>3XL</t>
  </si>
  <si>
    <t>Größe Erwachsene</t>
  </si>
  <si>
    <t>Men´s Round-T Medium</t>
  </si>
  <si>
    <t>French Navy</t>
  </si>
  <si>
    <t>Farbe Textil</t>
  </si>
  <si>
    <t>info@aegir-uerdingen.de</t>
  </si>
  <si>
    <t>Grammatur in g/m²</t>
  </si>
  <si>
    <t>150g/m2</t>
  </si>
  <si>
    <t>Royal
Pink</t>
  </si>
  <si>
    <t>Accessoires</t>
  </si>
  <si>
    <t>Größenlauf</t>
  </si>
  <si>
    <t>S, M, L, XL, XXL, 3XL</t>
  </si>
  <si>
    <t>Übersicht:</t>
  </si>
  <si>
    <t>Größen</t>
  </si>
  <si>
    <t>S, M, L, XL, XXL</t>
  </si>
  <si>
    <t>100% Baumwolle</t>
  </si>
  <si>
    <t>Material</t>
  </si>
  <si>
    <t>300g/m2</t>
  </si>
  <si>
    <t>320g/m2</t>
  </si>
  <si>
    <t>80% Baumwolle / 20% Polyester</t>
  </si>
  <si>
    <t>180g/m2</t>
  </si>
  <si>
    <t>XS (98/104), S (110/116), M (122/128), L (134/140), XL (146/152), XXL (158/164)</t>
  </si>
  <si>
    <t>280g/m2</t>
  </si>
  <si>
    <t>1/2 (XXS), 3/4 (XS), 5/6 (S), 7/8 (M), 9/11 (L), 12/13 (XL) Jahre</t>
  </si>
  <si>
    <t>3/4 (XS), 5/6 (S), 7/8 (M), 9/11 (L), 12/13 (XL) Jahre</t>
  </si>
  <si>
    <t>407g/m2</t>
  </si>
  <si>
    <t>Einzelpreis</t>
  </si>
  <si>
    <t>Gesamtpreis</t>
  </si>
  <si>
    <t>XS (98/104)</t>
  </si>
  <si>
    <t>S (110/116)</t>
  </si>
  <si>
    <t>M (122/128)</t>
  </si>
  <si>
    <t>L (134/140)</t>
  </si>
  <si>
    <t>XL (146/152)</t>
  </si>
  <si>
    <t xml:space="preserve">, , , , , </t>
  </si>
  <si>
    <t>XXL (158/164)</t>
  </si>
  <si>
    <t>, , , , , 12/13 (XL) Jahre</t>
  </si>
  <si>
    <t>12/13 (XL) Jahre</t>
  </si>
  <si>
    <t>1/2 (XXS) Jahre</t>
  </si>
  <si>
    <t>3/4 (XS) Jahre</t>
  </si>
  <si>
    <t>5/6 (S) Jahre</t>
  </si>
  <si>
    <t>7/8 (M) Jahre</t>
  </si>
  <si>
    <t>9/11 (L) Jahre</t>
  </si>
  <si>
    <t>Vorname, Nachname</t>
  </si>
  <si>
    <t>Email Adresse</t>
  </si>
  <si>
    <t>Telefonnummer (optional bei Rückfragen)</t>
  </si>
  <si>
    <t>OneSize</t>
  </si>
  <si>
    <t>Preis mit Druck EK</t>
  </si>
  <si>
    <t>Preis mit Druck VK</t>
  </si>
  <si>
    <t xml:space="preserve">Bitte überweisen sie den Betrag von </t>
  </si>
  <si>
    <t>An :</t>
  </si>
  <si>
    <t>SSF Aegir Uerdingen 07 e.V.</t>
  </si>
  <si>
    <t>IBAN</t>
  </si>
  <si>
    <t xml:space="preserve">DE58320500000002611796 </t>
  </si>
  <si>
    <t>Sparkasse Krefeld</t>
  </si>
  <si>
    <t>BIC:</t>
  </si>
  <si>
    <t xml:space="preserve">SPKRDE33XXX </t>
  </si>
  <si>
    <t>Bank:</t>
  </si>
  <si>
    <t>Als Verwendungszweck bitte "Vereinskleidung + Vor- und Nachname"</t>
  </si>
  <si>
    <t xml:space="preserve">Senden sie das Dokument bitte per Mail an </t>
  </si>
  <si>
    <t>Kleidung Erwachsene (verfügbare Größen können der unteren Liste entnommen werden)</t>
  </si>
  <si>
    <t>Kleidung Kinder (verfügbare Größen können der unteren Liste entnommen werden)</t>
  </si>
  <si>
    <t>Wir bestellen mindestens 1mal im Monat alle Artikel.</t>
  </si>
  <si>
    <t>Bitte überweisen sie vorab den Betrag an uns.</t>
  </si>
  <si>
    <t>Vielen Dank</t>
  </si>
  <si>
    <t>Mögliche Farbkombinationen für alle Oberteile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</si>
</sst>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4D4D4D"/>
      <name val="Arial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darkUp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4" fontId="6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/>
    <xf numFmtId="0" fontId="2" fillId="0" borderId="0" xfId="0" applyFont="1"/>
    <xf numFmtId="0" fontId="7" fillId="0" borderId="0" xfId="0" applyFont="1"/>
    <xf numFmtId="0" fontId="3" fillId="0" borderId="3" xfId="0" applyFont="1" applyBorder="1" applyAlignment="1">
      <alignment vertical="center"/>
    </xf>
    <xf numFmtId="8" fontId="0" fillId="0" borderId="0" xfId="0" applyNumberFormat="1"/>
    <xf numFmtId="0" fontId="3" fillId="0" borderId="4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6" xfId="0" applyFont="1" applyBorder="1"/>
    <xf numFmtId="0" fontId="3" fillId="0" borderId="6" xfId="0" applyFont="1" applyBorder="1" applyAlignment="1">
      <alignment horizontal="right"/>
    </xf>
    <xf numFmtId="0" fontId="2" fillId="0" borderId="0" xfId="0" applyFont="1" applyBorder="1"/>
    <xf numFmtId="0" fontId="3" fillId="0" borderId="0" xfId="0" applyFont="1" applyBorder="1" applyAlignment="1">
      <alignment horizontal="right"/>
    </xf>
    <xf numFmtId="8" fontId="3" fillId="0" borderId="0" xfId="2" applyNumberFormat="1" applyFont="1" applyBorder="1"/>
    <xf numFmtId="0" fontId="2" fillId="0" borderId="7" xfId="0" applyFont="1" applyBorder="1"/>
    <xf numFmtId="0" fontId="3" fillId="0" borderId="7" xfId="0" applyFont="1" applyBorder="1" applyAlignment="1">
      <alignment horizontal="right"/>
    </xf>
    <xf numFmtId="8" fontId="3" fillId="0" borderId="7" xfId="2" applyNumberFormat="1" applyFont="1" applyBorder="1" applyAlignment="1">
      <alignment horizontal="right"/>
    </xf>
    <xf numFmtId="0" fontId="8" fillId="0" borderId="5" xfId="0" applyFont="1" applyBorder="1" applyAlignment="1"/>
    <xf numFmtId="0" fontId="2" fillId="0" borderId="1" xfId="0" applyFont="1" applyBorder="1" applyProtection="1"/>
    <xf numFmtId="0" fontId="0" fillId="0" borderId="0" xfId="0" applyProtection="1"/>
    <xf numFmtId="0" fontId="3" fillId="0" borderId="1" xfId="0" applyFont="1" applyBorder="1" applyProtection="1"/>
    <xf numFmtId="8" fontId="3" fillId="0" borderId="1" xfId="0" applyNumberFormat="1" applyFont="1" applyBorder="1" applyProtection="1"/>
    <xf numFmtId="0" fontId="4" fillId="0" borderId="4" xfId="0" applyFont="1" applyBorder="1" applyProtection="1"/>
    <xf numFmtId="0" fontId="3" fillId="0" borderId="0" xfId="0" applyFont="1" applyProtection="1"/>
    <xf numFmtId="8" fontId="3" fillId="0" borderId="0" xfId="0" applyNumberFormat="1" applyFont="1" applyProtection="1"/>
    <xf numFmtId="0" fontId="2" fillId="0" borderId="2" xfId="0" applyFont="1" applyBorder="1" applyProtection="1"/>
    <xf numFmtId="8" fontId="2" fillId="0" borderId="2" xfId="0" applyNumberFormat="1" applyFont="1" applyBorder="1" applyProtection="1"/>
    <xf numFmtId="0" fontId="8" fillId="0" borderId="0" xfId="0" applyFont="1" applyProtection="1"/>
    <xf numFmtId="0" fontId="9" fillId="0" borderId="0" xfId="0" applyFont="1" applyProtection="1"/>
    <xf numFmtId="0" fontId="9" fillId="0" borderId="0" xfId="0" applyFont="1" applyAlignment="1" applyProtection="1">
      <alignment horizontal="center" vertical="center"/>
    </xf>
    <xf numFmtId="0" fontId="8" fillId="0" borderId="5" xfId="0" applyFont="1" applyBorder="1" applyProtection="1"/>
    <xf numFmtId="8" fontId="8" fillId="0" borderId="5" xfId="0" applyNumberFormat="1" applyFont="1" applyBorder="1" applyAlignment="1" applyProtection="1">
      <alignment horizontal="center" vertical="center"/>
    </xf>
    <xf numFmtId="0" fontId="8" fillId="0" borderId="5" xfId="0" applyFont="1" applyBorder="1" applyAlignment="1" applyProtection="1"/>
    <xf numFmtId="0" fontId="0" fillId="0" borderId="0" xfId="0" applyAlignment="1" applyProtection="1"/>
    <xf numFmtId="0" fontId="0" fillId="0" borderId="5" xfId="0" applyBorder="1" applyAlignment="1" applyProtection="1"/>
    <xf numFmtId="0" fontId="3" fillId="3" borderId="1" xfId="0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1" fontId="4" fillId="3" borderId="1" xfId="0" applyNumberFormat="1" applyFont="1" applyFill="1" applyBorder="1" applyProtection="1">
      <protection locked="0"/>
    </xf>
    <xf numFmtId="1" fontId="4" fillId="3" borderId="3" xfId="0" applyNumberFormat="1" applyFont="1" applyFill="1" applyBorder="1" applyProtection="1">
      <protection locked="0"/>
    </xf>
    <xf numFmtId="0" fontId="0" fillId="4" borderId="0" xfId="0" applyFill="1" applyProtection="1"/>
    <xf numFmtId="0" fontId="0" fillId="0" borderId="0" xfId="0" applyFill="1" applyProtection="1"/>
    <xf numFmtId="0" fontId="5" fillId="0" borderId="0" xfId="1" applyFill="1" applyBorder="1" applyProtection="1"/>
    <xf numFmtId="0" fontId="0" fillId="0" borderId="9" xfId="0" applyFill="1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0" borderId="0" xfId="0" applyBorder="1" applyProtection="1"/>
    <xf numFmtId="0" fontId="0" fillId="0" borderId="15" xfId="0" applyBorder="1" applyProtection="1"/>
    <xf numFmtId="0" fontId="12" fillId="0" borderId="8" xfId="1" applyFont="1" applyFill="1" applyBorder="1" applyProtection="1"/>
    <xf numFmtId="8" fontId="3" fillId="0" borderId="10" xfId="0" applyNumberFormat="1" applyFont="1" applyBorder="1" applyProtection="1"/>
    <xf numFmtId="0" fontId="1" fillId="0" borderId="11" xfId="0" applyFont="1" applyFill="1" applyBorder="1" applyProtection="1"/>
    <xf numFmtId="0" fontId="1" fillId="0" borderId="0" xfId="0" applyFont="1" applyFill="1" applyBorder="1" applyProtection="1"/>
    <xf numFmtId="0" fontId="1" fillId="0" borderId="12" xfId="0" applyFont="1" applyBorder="1" applyProtection="1"/>
    <xf numFmtId="0" fontId="1" fillId="0" borderId="11" xfId="0" applyFont="1" applyBorder="1" applyProtection="1"/>
    <xf numFmtId="0" fontId="1" fillId="0" borderId="0" xfId="0" applyFont="1" applyBorder="1" applyProtection="1"/>
    <xf numFmtId="0" fontId="1" fillId="0" borderId="0" xfId="0" applyFont="1" applyFill="1" applyProtection="1"/>
    <xf numFmtId="0" fontId="1" fillId="0" borderId="8" xfId="0" applyFont="1" applyFill="1" applyBorder="1" applyProtection="1"/>
    <xf numFmtId="0" fontId="0" fillId="0" borderId="9" xfId="0" applyBorder="1" applyProtection="1"/>
    <xf numFmtId="0" fontId="0" fillId="0" borderId="10" xfId="0" applyBorder="1" applyProtection="1"/>
    <xf numFmtId="0" fontId="11" fillId="0" borderId="11" xfId="1" applyFont="1" applyFill="1" applyBorder="1" applyProtection="1"/>
    <xf numFmtId="0" fontId="0" fillId="0" borderId="13" xfId="0" applyBorder="1" applyProtection="1"/>
    <xf numFmtId="0" fontId="0" fillId="0" borderId="14" xfId="0" applyBorder="1" applyProtection="1"/>
    <xf numFmtId="0" fontId="10" fillId="0" borderId="1" xfId="0" applyFont="1" applyBorder="1" applyAlignment="1" applyProtection="1">
      <alignment horizontal="left" vertical="center"/>
    </xf>
    <xf numFmtId="0" fontId="10" fillId="3" borderId="1" xfId="0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/>
    </xf>
    <xf numFmtId="0" fontId="3" fillId="2" borderId="5" xfId="0" applyFont="1" applyFill="1" applyBorder="1" applyAlignment="1" applyProtection="1">
      <alignment horizontal="left"/>
    </xf>
    <xf numFmtId="0" fontId="3" fillId="2" borderId="4" xfId="0" applyFont="1" applyFill="1" applyBorder="1" applyAlignment="1" applyProtection="1">
      <alignment horizontal="left"/>
    </xf>
    <xf numFmtId="0" fontId="3" fillId="2" borderId="6" xfId="0" applyFont="1" applyFill="1" applyBorder="1" applyAlignment="1" applyProtection="1">
      <alignment horizontal="left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9" fillId="0" borderId="0" xfId="0" applyFont="1" applyAlignment="1" applyProtection="1">
      <alignment horizontal="left"/>
    </xf>
    <xf numFmtId="0" fontId="1" fillId="0" borderId="13" xfId="0" applyFont="1" applyFill="1" applyBorder="1" applyAlignment="1" applyProtection="1">
      <alignment horizontal="left"/>
    </xf>
    <xf numFmtId="0" fontId="1" fillId="0" borderId="14" xfId="0" applyFont="1" applyFill="1" applyBorder="1" applyAlignment="1" applyProtection="1">
      <alignment horizontal="left"/>
    </xf>
    <xf numFmtId="0" fontId="1" fillId="0" borderId="15" xfId="0" applyFont="1" applyFill="1" applyBorder="1" applyAlignment="1" applyProtection="1">
      <alignment horizontal="left"/>
    </xf>
    <xf numFmtId="0" fontId="2" fillId="0" borderId="0" xfId="0" applyFont="1" applyAlignment="1">
      <alignment horizontal="center"/>
    </xf>
    <xf numFmtId="0" fontId="8" fillId="0" borderId="0" xfId="0" applyFont="1" applyBorder="1" applyProtection="1"/>
    <xf numFmtId="8" fontId="8" fillId="0" borderId="0" xfId="0" applyNumberFormat="1" applyFont="1" applyBorder="1" applyAlignment="1" applyProtection="1">
      <alignment horizontal="center" vertical="center"/>
    </xf>
    <xf numFmtId="0" fontId="8" fillId="0" borderId="0" xfId="0" applyFont="1" applyBorder="1" applyAlignment="1" applyProtection="1"/>
    <xf numFmtId="0" fontId="0" fillId="0" borderId="0" xfId="0" applyBorder="1" applyAlignment="1" applyProtection="1"/>
    <xf numFmtId="0" fontId="9" fillId="0" borderId="1" xfId="0" applyFont="1" applyBorder="1" applyProtection="1"/>
    <xf numFmtId="0" fontId="8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 wrapText="1"/>
    </xf>
    <xf numFmtId="0" fontId="13" fillId="0" borderId="1" xfId="0" applyFont="1" applyBorder="1" applyAlignment="1" applyProtection="1">
      <alignment horizontal="center"/>
    </xf>
  </cellXfs>
  <cellStyles count="3">
    <cellStyle name="Link" xfId="1" builtinId="8"/>
    <cellStyle name="Standard" xfId="0" builtinId="0"/>
    <cellStyle name="Währung" xfId="2" builtinId="4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jpeg"/><Relationship Id="rId1" Type="http://schemas.openxmlformats.org/officeDocument/2006/relationships/image" Target="../media/image19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2.jpeg"/><Relationship Id="rId1" Type="http://schemas.openxmlformats.org/officeDocument/2006/relationships/image" Target="../media/image2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7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9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jpeg"/><Relationship Id="rId1" Type="http://schemas.openxmlformats.org/officeDocument/2006/relationships/image" Target="../media/image1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jpeg"/><Relationship Id="rId1" Type="http://schemas.openxmlformats.org/officeDocument/2006/relationships/image" Target="../media/image13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6.jpeg"/><Relationship Id="rId1" Type="http://schemas.openxmlformats.org/officeDocument/2006/relationships/image" Target="../media/image15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jpeg"/><Relationship Id="rId1" Type="http://schemas.openxmlformats.org/officeDocument/2006/relationships/image" Target="../media/image1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0</xdr:rowOff>
    </xdr:from>
    <xdr:to>
      <xdr:col>4</xdr:col>
      <xdr:colOff>673100</xdr:colOff>
      <xdr:row>46</xdr:row>
      <xdr:rowOff>177800</xdr:rowOff>
    </xdr:to>
    <xdr:pic>
      <xdr:nvPicPr>
        <xdr:cNvPr id="2" name="zoomImg" descr="Ladies´ Basic-T ">
          <a:extLst>
            <a:ext uri="{FF2B5EF4-FFF2-40B4-BE49-F238E27FC236}">
              <a16:creationId xmlns:a16="http://schemas.microsoft.com/office/drawing/2014/main" id="{9A52F527-BD11-9A38-CDFB-1489B229D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8600"/>
          <a:ext cx="5334000" cy="685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660400</xdr:colOff>
      <xdr:row>11</xdr:row>
      <xdr:rowOff>0</xdr:rowOff>
    </xdr:from>
    <xdr:to>
      <xdr:col>9</xdr:col>
      <xdr:colOff>50800</xdr:colOff>
      <xdr:row>46</xdr:row>
      <xdr:rowOff>177800</xdr:rowOff>
    </xdr:to>
    <xdr:pic>
      <xdr:nvPicPr>
        <xdr:cNvPr id="3" name="zoomImg" descr="Ladies´ Basic-T ">
          <a:extLst>
            <a:ext uri="{FF2B5EF4-FFF2-40B4-BE49-F238E27FC236}">
              <a16:creationId xmlns:a16="http://schemas.microsoft.com/office/drawing/2014/main" id="{0AB8FA7C-007C-AD94-5CD5-2BAAECBBE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1300" y="2768600"/>
          <a:ext cx="5334000" cy="685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0</xdr:rowOff>
    </xdr:from>
    <xdr:to>
      <xdr:col>1</xdr:col>
      <xdr:colOff>3632200</xdr:colOff>
      <xdr:row>47</xdr:row>
      <xdr:rowOff>0</xdr:rowOff>
    </xdr:to>
    <xdr:pic>
      <xdr:nvPicPr>
        <xdr:cNvPr id="4" name="zoomImg" descr="Kids´ Hoodie ">
          <a:extLst>
            <a:ext uri="{FF2B5EF4-FFF2-40B4-BE49-F238E27FC236}">
              <a16:creationId xmlns:a16="http://schemas.microsoft.com/office/drawing/2014/main" id="{6C634734-6E9E-6AE0-981A-0200670CE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8600"/>
          <a:ext cx="5334000" cy="685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3644900</xdr:colOff>
      <xdr:row>11</xdr:row>
      <xdr:rowOff>0</xdr:rowOff>
    </xdr:from>
    <xdr:to>
      <xdr:col>7</xdr:col>
      <xdr:colOff>482600</xdr:colOff>
      <xdr:row>47</xdr:row>
      <xdr:rowOff>0</xdr:rowOff>
    </xdr:to>
    <xdr:pic>
      <xdr:nvPicPr>
        <xdr:cNvPr id="5" name="zoomImg" descr="Kids´ Hoodie ">
          <a:extLst>
            <a:ext uri="{FF2B5EF4-FFF2-40B4-BE49-F238E27FC236}">
              <a16:creationId xmlns:a16="http://schemas.microsoft.com/office/drawing/2014/main" id="{67C22E31-CACD-1A75-0570-7F4774D98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6700" y="2768600"/>
          <a:ext cx="5334000" cy="685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0</xdr:rowOff>
    </xdr:from>
    <xdr:to>
      <xdr:col>1</xdr:col>
      <xdr:colOff>3632200</xdr:colOff>
      <xdr:row>47</xdr:row>
      <xdr:rowOff>0</xdr:rowOff>
    </xdr:to>
    <xdr:pic>
      <xdr:nvPicPr>
        <xdr:cNvPr id="4" name="zoomImg" descr="Kids´ Zoodie ">
          <a:extLst>
            <a:ext uri="{FF2B5EF4-FFF2-40B4-BE49-F238E27FC236}">
              <a16:creationId xmlns:a16="http://schemas.microsoft.com/office/drawing/2014/main" id="{8B49CBA6-9518-5478-2720-ACF3AF713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8600"/>
          <a:ext cx="5334000" cy="685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3644900</xdr:colOff>
      <xdr:row>11</xdr:row>
      <xdr:rowOff>0</xdr:rowOff>
    </xdr:from>
    <xdr:to>
      <xdr:col>7</xdr:col>
      <xdr:colOff>482600</xdr:colOff>
      <xdr:row>47</xdr:row>
      <xdr:rowOff>0</xdr:rowOff>
    </xdr:to>
    <xdr:pic>
      <xdr:nvPicPr>
        <xdr:cNvPr id="5" name="zoomImg" descr="Kids´ Zoodie ">
          <a:extLst>
            <a:ext uri="{FF2B5EF4-FFF2-40B4-BE49-F238E27FC236}">
              <a16:creationId xmlns:a16="http://schemas.microsoft.com/office/drawing/2014/main" id="{70494F79-417F-197F-397C-4668B9A32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6700" y="2768600"/>
          <a:ext cx="5334000" cy="685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0</xdr:rowOff>
    </xdr:from>
    <xdr:to>
      <xdr:col>2</xdr:col>
      <xdr:colOff>50800</xdr:colOff>
      <xdr:row>45</xdr:row>
      <xdr:rowOff>0</xdr:rowOff>
    </xdr:to>
    <xdr:pic>
      <xdr:nvPicPr>
        <xdr:cNvPr id="4" name="zoomImg" descr="Nautical Beach Bag ">
          <a:extLst>
            <a:ext uri="{FF2B5EF4-FFF2-40B4-BE49-F238E27FC236}">
              <a16:creationId xmlns:a16="http://schemas.microsoft.com/office/drawing/2014/main" id="{C904AE11-1990-E5D2-C3E6-48ED17256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8600"/>
          <a:ext cx="5334000" cy="685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0</xdr:rowOff>
    </xdr:from>
    <xdr:to>
      <xdr:col>3</xdr:col>
      <xdr:colOff>457200</xdr:colOff>
      <xdr:row>47</xdr:row>
      <xdr:rowOff>0</xdr:rowOff>
    </xdr:to>
    <xdr:pic>
      <xdr:nvPicPr>
        <xdr:cNvPr id="4" name="zoomImg" descr="Ladies´ Hooded Jacket ">
          <a:extLst>
            <a:ext uri="{FF2B5EF4-FFF2-40B4-BE49-F238E27FC236}">
              <a16:creationId xmlns:a16="http://schemas.microsoft.com/office/drawing/2014/main" id="{EAB5DC35-8EA7-9332-91D4-BBE0396B6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8600"/>
          <a:ext cx="5334000" cy="685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469900</xdr:colOff>
      <xdr:row>10</xdr:row>
      <xdr:rowOff>177800</xdr:rowOff>
    </xdr:from>
    <xdr:to>
      <xdr:col>8</xdr:col>
      <xdr:colOff>800100</xdr:colOff>
      <xdr:row>46</xdr:row>
      <xdr:rowOff>177800</xdr:rowOff>
    </xdr:to>
    <xdr:pic>
      <xdr:nvPicPr>
        <xdr:cNvPr id="5" name="zoomImg" descr="Ladies´ Hooded Jacket ">
          <a:extLst>
            <a:ext uri="{FF2B5EF4-FFF2-40B4-BE49-F238E27FC236}">
              <a16:creationId xmlns:a16="http://schemas.microsoft.com/office/drawing/2014/main" id="{A6BA5530-131F-5363-5ECF-61B3930D2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6700" y="2755900"/>
          <a:ext cx="5334000" cy="685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0</xdr:rowOff>
    </xdr:from>
    <xdr:to>
      <xdr:col>3</xdr:col>
      <xdr:colOff>457200</xdr:colOff>
      <xdr:row>47</xdr:row>
      <xdr:rowOff>0</xdr:rowOff>
    </xdr:to>
    <xdr:pic>
      <xdr:nvPicPr>
        <xdr:cNvPr id="4" name="zoomImg" descr="Ladies´ Hooded Sweat ">
          <a:extLst>
            <a:ext uri="{FF2B5EF4-FFF2-40B4-BE49-F238E27FC236}">
              <a16:creationId xmlns:a16="http://schemas.microsoft.com/office/drawing/2014/main" id="{A3B08B95-EA74-2C92-1E6E-6612DE773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8600"/>
          <a:ext cx="5334000" cy="685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431800</xdr:colOff>
      <xdr:row>11</xdr:row>
      <xdr:rowOff>0</xdr:rowOff>
    </xdr:from>
    <xdr:to>
      <xdr:col>8</xdr:col>
      <xdr:colOff>762000</xdr:colOff>
      <xdr:row>47</xdr:row>
      <xdr:rowOff>0</xdr:rowOff>
    </xdr:to>
    <xdr:pic>
      <xdr:nvPicPr>
        <xdr:cNvPr id="5" name="zoomImg" descr="Ladies´ Hooded Sweat ">
          <a:extLst>
            <a:ext uri="{FF2B5EF4-FFF2-40B4-BE49-F238E27FC236}">
              <a16:creationId xmlns:a16="http://schemas.microsoft.com/office/drawing/2014/main" id="{018B6880-A450-7B8B-6D95-79145909D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8600" y="2768600"/>
          <a:ext cx="5334000" cy="685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0</xdr:rowOff>
    </xdr:from>
    <xdr:to>
      <xdr:col>3</xdr:col>
      <xdr:colOff>457200</xdr:colOff>
      <xdr:row>47</xdr:row>
      <xdr:rowOff>0</xdr:rowOff>
    </xdr:to>
    <xdr:pic>
      <xdr:nvPicPr>
        <xdr:cNvPr id="4" name="zoomImg" descr="Ladies´ Pima Polo ">
          <a:extLst>
            <a:ext uri="{FF2B5EF4-FFF2-40B4-BE49-F238E27FC236}">
              <a16:creationId xmlns:a16="http://schemas.microsoft.com/office/drawing/2014/main" id="{F82988FF-D204-6130-2AA0-4297F7A0C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8600"/>
          <a:ext cx="5334000" cy="685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457200</xdr:colOff>
      <xdr:row>11</xdr:row>
      <xdr:rowOff>0</xdr:rowOff>
    </xdr:from>
    <xdr:to>
      <xdr:col>8</xdr:col>
      <xdr:colOff>787400</xdr:colOff>
      <xdr:row>47</xdr:row>
      <xdr:rowOff>0</xdr:rowOff>
    </xdr:to>
    <xdr:pic>
      <xdr:nvPicPr>
        <xdr:cNvPr id="5" name="zoomImg" descr="Ladies´ Pima Polo ">
          <a:extLst>
            <a:ext uri="{FF2B5EF4-FFF2-40B4-BE49-F238E27FC236}">
              <a16:creationId xmlns:a16="http://schemas.microsoft.com/office/drawing/2014/main" id="{C75DEA63-6481-C1EE-7976-56A2424EE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2768600"/>
          <a:ext cx="5334000" cy="685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12700</xdr:rowOff>
    </xdr:from>
    <xdr:to>
      <xdr:col>4</xdr:col>
      <xdr:colOff>444500</xdr:colOff>
      <xdr:row>47</xdr:row>
      <xdr:rowOff>12700</xdr:rowOff>
    </xdr:to>
    <xdr:pic>
      <xdr:nvPicPr>
        <xdr:cNvPr id="2" name="zoomImg" descr="Round-T Medium ">
          <a:extLst>
            <a:ext uri="{FF2B5EF4-FFF2-40B4-BE49-F238E27FC236}">
              <a16:creationId xmlns:a16="http://schemas.microsoft.com/office/drawing/2014/main" id="{67B0C98E-0E94-05D4-7C97-A4F6A3ACE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81300"/>
          <a:ext cx="5334000" cy="685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431800</xdr:colOff>
      <xdr:row>11</xdr:row>
      <xdr:rowOff>12700</xdr:rowOff>
    </xdr:from>
    <xdr:to>
      <xdr:col>8</xdr:col>
      <xdr:colOff>1143000</xdr:colOff>
      <xdr:row>47</xdr:row>
      <xdr:rowOff>12700</xdr:rowOff>
    </xdr:to>
    <xdr:pic>
      <xdr:nvPicPr>
        <xdr:cNvPr id="3" name="zoomImg" descr="Round-T Medium ">
          <a:extLst>
            <a:ext uri="{FF2B5EF4-FFF2-40B4-BE49-F238E27FC236}">
              <a16:creationId xmlns:a16="http://schemas.microsoft.com/office/drawing/2014/main" id="{84153F9A-10E0-23CC-50EA-09DF49BAD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1300" y="2781300"/>
          <a:ext cx="5334000" cy="685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12700</xdr:rowOff>
    </xdr:from>
    <xdr:to>
      <xdr:col>3</xdr:col>
      <xdr:colOff>711200</xdr:colOff>
      <xdr:row>47</xdr:row>
      <xdr:rowOff>12700</xdr:rowOff>
    </xdr:to>
    <xdr:pic>
      <xdr:nvPicPr>
        <xdr:cNvPr id="2" name="zoomImg" descr="Men´s Hooded Jacket ">
          <a:extLst>
            <a:ext uri="{FF2B5EF4-FFF2-40B4-BE49-F238E27FC236}">
              <a16:creationId xmlns:a16="http://schemas.microsoft.com/office/drawing/2014/main" id="{ECD2BD57-D467-93FD-5287-13FDBE177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81300"/>
          <a:ext cx="5334000" cy="685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711200</xdr:colOff>
      <xdr:row>11</xdr:row>
      <xdr:rowOff>12700</xdr:rowOff>
    </xdr:from>
    <xdr:to>
      <xdr:col>8</xdr:col>
      <xdr:colOff>1041400</xdr:colOff>
      <xdr:row>47</xdr:row>
      <xdr:rowOff>12700</xdr:rowOff>
    </xdr:to>
    <xdr:pic>
      <xdr:nvPicPr>
        <xdr:cNvPr id="3" name="zoomImg" descr="Men´s Hooded Jacket ">
          <a:extLst>
            <a:ext uri="{FF2B5EF4-FFF2-40B4-BE49-F238E27FC236}">
              <a16:creationId xmlns:a16="http://schemas.microsoft.com/office/drawing/2014/main" id="{0E285AAA-F605-0A1A-3DA7-1874E0BD9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2781300"/>
          <a:ext cx="5334000" cy="685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0</xdr:rowOff>
    </xdr:from>
    <xdr:to>
      <xdr:col>3</xdr:col>
      <xdr:colOff>457200</xdr:colOff>
      <xdr:row>47</xdr:row>
      <xdr:rowOff>0</xdr:rowOff>
    </xdr:to>
    <xdr:pic>
      <xdr:nvPicPr>
        <xdr:cNvPr id="4" name="zoomImg" descr="Hooded Sweat ">
          <a:extLst>
            <a:ext uri="{FF2B5EF4-FFF2-40B4-BE49-F238E27FC236}">
              <a16:creationId xmlns:a16="http://schemas.microsoft.com/office/drawing/2014/main" id="{825204AB-1E77-A28F-E1EC-E5D66DFC6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8600"/>
          <a:ext cx="5334000" cy="685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469900</xdr:colOff>
      <xdr:row>11</xdr:row>
      <xdr:rowOff>0</xdr:rowOff>
    </xdr:from>
    <xdr:to>
      <xdr:col>8</xdr:col>
      <xdr:colOff>800100</xdr:colOff>
      <xdr:row>47</xdr:row>
      <xdr:rowOff>0</xdr:rowOff>
    </xdr:to>
    <xdr:pic>
      <xdr:nvPicPr>
        <xdr:cNvPr id="5" name="zoomImg" descr="Hooded Sweat ">
          <a:extLst>
            <a:ext uri="{FF2B5EF4-FFF2-40B4-BE49-F238E27FC236}">
              <a16:creationId xmlns:a16="http://schemas.microsoft.com/office/drawing/2014/main" id="{643E50D3-94F9-A314-914B-3C0561FBB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6700" y="2768600"/>
          <a:ext cx="5334000" cy="685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0</xdr:rowOff>
    </xdr:from>
    <xdr:to>
      <xdr:col>3</xdr:col>
      <xdr:colOff>457200</xdr:colOff>
      <xdr:row>47</xdr:row>
      <xdr:rowOff>0</xdr:rowOff>
    </xdr:to>
    <xdr:pic>
      <xdr:nvPicPr>
        <xdr:cNvPr id="4" name="zoomImg" descr="Men´s Pima Polo ">
          <a:extLst>
            <a:ext uri="{FF2B5EF4-FFF2-40B4-BE49-F238E27FC236}">
              <a16:creationId xmlns:a16="http://schemas.microsoft.com/office/drawing/2014/main" id="{9483196C-894C-344B-4830-1EDFD7B97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8600"/>
          <a:ext cx="5334000" cy="685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444500</xdr:colOff>
      <xdr:row>11</xdr:row>
      <xdr:rowOff>0</xdr:rowOff>
    </xdr:from>
    <xdr:to>
      <xdr:col>8</xdr:col>
      <xdr:colOff>774700</xdr:colOff>
      <xdr:row>47</xdr:row>
      <xdr:rowOff>0</xdr:rowOff>
    </xdr:to>
    <xdr:pic>
      <xdr:nvPicPr>
        <xdr:cNvPr id="5" name="zoomImg" descr="Men´s Pima Polo ">
          <a:extLst>
            <a:ext uri="{FF2B5EF4-FFF2-40B4-BE49-F238E27FC236}">
              <a16:creationId xmlns:a16="http://schemas.microsoft.com/office/drawing/2014/main" id="{4FEDB030-B2D2-39E3-0C8F-3DFCF62AD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1300" y="2768600"/>
          <a:ext cx="5334000" cy="685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0</xdr:rowOff>
    </xdr:from>
    <xdr:to>
      <xdr:col>1</xdr:col>
      <xdr:colOff>3632200</xdr:colOff>
      <xdr:row>47</xdr:row>
      <xdr:rowOff>0</xdr:rowOff>
    </xdr:to>
    <xdr:pic>
      <xdr:nvPicPr>
        <xdr:cNvPr id="4" name="zoomImg" descr="Junior Basic-T ">
          <a:extLst>
            <a:ext uri="{FF2B5EF4-FFF2-40B4-BE49-F238E27FC236}">
              <a16:creationId xmlns:a16="http://schemas.microsoft.com/office/drawing/2014/main" id="{FDB2A891-0085-E824-AABF-BAA092D49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8600"/>
          <a:ext cx="5334000" cy="685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3594100</xdr:colOff>
      <xdr:row>11</xdr:row>
      <xdr:rowOff>0</xdr:rowOff>
    </xdr:from>
    <xdr:to>
      <xdr:col>5</xdr:col>
      <xdr:colOff>685800</xdr:colOff>
      <xdr:row>47</xdr:row>
      <xdr:rowOff>0</xdr:rowOff>
    </xdr:to>
    <xdr:pic>
      <xdr:nvPicPr>
        <xdr:cNvPr id="6" name="zoomImg" descr="Junior Basic-T ">
          <a:extLst>
            <a:ext uri="{FF2B5EF4-FFF2-40B4-BE49-F238E27FC236}">
              <a16:creationId xmlns:a16="http://schemas.microsoft.com/office/drawing/2014/main" id="{D3B75E5A-1340-9F62-5A40-53D511530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5900" y="2768600"/>
          <a:ext cx="5334000" cy="685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aegir-uerdingen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DB8A1-991F-F141-8BA5-537DDD4B58E8}">
  <dimension ref="A1:S22"/>
  <sheetViews>
    <sheetView topLeftCell="C1" zoomScale="160" zoomScaleNormal="160" workbookViewId="0">
      <selection activeCell="H18" sqref="H18"/>
    </sheetView>
  </sheetViews>
  <sheetFormatPr baseColWidth="10" defaultRowHeight="15" x14ac:dyDescent="0.2"/>
  <cols>
    <col min="1" max="1" width="10.6640625" bestFit="1" customWidth="1"/>
    <col min="2" max="2" width="10.1640625" bestFit="1" customWidth="1"/>
    <col min="3" max="3" width="15.1640625" bestFit="1" customWidth="1"/>
    <col min="4" max="4" width="13.33203125" bestFit="1" customWidth="1"/>
    <col min="5" max="5" width="7" bestFit="1" customWidth="1"/>
    <col min="6" max="6" width="19.5" bestFit="1" customWidth="1"/>
    <col min="7" max="7" width="16.5" customWidth="1"/>
    <col min="8" max="8" width="14.83203125" bestFit="1" customWidth="1"/>
    <col min="9" max="9" width="15.33203125" bestFit="1" customWidth="1"/>
    <col min="10" max="10" width="10.1640625" bestFit="1" customWidth="1"/>
  </cols>
  <sheetData>
    <row r="1" spans="1:19" x14ac:dyDescent="0.2">
      <c r="A1" t="s">
        <v>3</v>
      </c>
      <c r="B1" t="s">
        <v>4</v>
      </c>
      <c r="C1" t="s">
        <v>42</v>
      </c>
      <c r="D1" t="s">
        <v>35</v>
      </c>
      <c r="E1" t="s">
        <v>0</v>
      </c>
      <c r="F1" t="s">
        <v>1</v>
      </c>
      <c r="G1" t="s">
        <v>88</v>
      </c>
      <c r="H1" t="s">
        <v>87</v>
      </c>
      <c r="I1" t="s">
        <v>6</v>
      </c>
      <c r="J1" t="s">
        <v>9</v>
      </c>
      <c r="K1" t="s">
        <v>12</v>
      </c>
      <c r="L1" t="s">
        <v>14</v>
      </c>
      <c r="M1" t="s">
        <v>16</v>
      </c>
      <c r="N1" t="s">
        <v>17</v>
      </c>
      <c r="O1" t="s">
        <v>19</v>
      </c>
      <c r="P1" t="s">
        <v>21</v>
      </c>
      <c r="Q1" t="s">
        <v>10</v>
      </c>
      <c r="R1" t="s">
        <v>23</v>
      </c>
      <c r="S1" t="s">
        <v>25</v>
      </c>
    </row>
    <row r="2" spans="1:19" x14ac:dyDescent="0.2">
      <c r="A2" t="s">
        <v>33</v>
      </c>
      <c r="B2" t="s">
        <v>33</v>
      </c>
      <c r="C2" t="s">
        <v>36</v>
      </c>
      <c r="D2" t="s">
        <v>69</v>
      </c>
      <c r="E2" t="s">
        <v>6</v>
      </c>
      <c r="F2" t="s">
        <v>7</v>
      </c>
      <c r="G2" s="5">
        <v>15</v>
      </c>
      <c r="H2" s="5">
        <v>13.9</v>
      </c>
      <c r="J2" s="5"/>
    </row>
    <row r="3" spans="1:19" x14ac:dyDescent="0.2">
      <c r="A3" t="s">
        <v>8</v>
      </c>
      <c r="B3" t="s">
        <v>8</v>
      </c>
      <c r="C3" t="s">
        <v>37</v>
      </c>
      <c r="D3" t="s">
        <v>70</v>
      </c>
      <c r="E3" t="s">
        <v>9</v>
      </c>
      <c r="F3" t="s">
        <v>43</v>
      </c>
      <c r="G3" s="5">
        <v>15</v>
      </c>
      <c r="H3" s="5">
        <v>13.9</v>
      </c>
    </row>
    <row r="4" spans="1:19" x14ac:dyDescent="0.2">
      <c r="B4" t="s">
        <v>34</v>
      </c>
      <c r="C4" t="s">
        <v>38</v>
      </c>
      <c r="D4" t="s">
        <v>71</v>
      </c>
      <c r="E4" t="s">
        <v>12</v>
      </c>
      <c r="F4" t="s">
        <v>13</v>
      </c>
      <c r="G4" s="5">
        <v>37</v>
      </c>
      <c r="H4" s="5">
        <v>35.9</v>
      </c>
    </row>
    <row r="5" spans="1:19" x14ac:dyDescent="0.2">
      <c r="C5" t="s">
        <v>39</v>
      </c>
      <c r="D5" t="s">
        <v>72</v>
      </c>
      <c r="E5" t="s">
        <v>14</v>
      </c>
      <c r="F5" t="s">
        <v>15</v>
      </c>
      <c r="G5" s="5">
        <v>37</v>
      </c>
      <c r="H5" s="5">
        <v>35.9</v>
      </c>
    </row>
    <row r="6" spans="1:19" x14ac:dyDescent="0.2">
      <c r="C6" t="s">
        <v>40</v>
      </c>
      <c r="D6" t="s">
        <v>73</v>
      </c>
      <c r="E6" t="s">
        <v>16</v>
      </c>
      <c r="F6" t="s">
        <v>32</v>
      </c>
      <c r="G6" s="5">
        <v>35</v>
      </c>
      <c r="H6" s="5">
        <v>33.9</v>
      </c>
    </row>
    <row r="7" spans="1:19" x14ac:dyDescent="0.2">
      <c r="C7" t="s">
        <v>41</v>
      </c>
      <c r="D7" t="s">
        <v>75</v>
      </c>
      <c r="E7" t="s">
        <v>17</v>
      </c>
      <c r="F7" t="s">
        <v>18</v>
      </c>
      <c r="G7" s="5">
        <v>35</v>
      </c>
      <c r="H7" s="5">
        <v>33.9</v>
      </c>
    </row>
    <row r="8" spans="1:19" x14ac:dyDescent="0.2">
      <c r="D8" t="s">
        <v>78</v>
      </c>
      <c r="E8" t="s">
        <v>19</v>
      </c>
      <c r="F8" t="s">
        <v>20</v>
      </c>
      <c r="G8" s="5">
        <v>37</v>
      </c>
      <c r="H8" s="5">
        <v>25.9</v>
      </c>
    </row>
    <row r="9" spans="1:19" x14ac:dyDescent="0.2">
      <c r="D9" t="s">
        <v>79</v>
      </c>
      <c r="E9" t="s">
        <v>21</v>
      </c>
      <c r="F9" t="s">
        <v>22</v>
      </c>
      <c r="G9" s="5">
        <v>37</v>
      </c>
      <c r="H9" s="5">
        <v>25.9</v>
      </c>
    </row>
    <row r="10" spans="1:19" x14ac:dyDescent="0.2">
      <c r="D10" t="s">
        <v>80</v>
      </c>
      <c r="E10" t="s">
        <v>10</v>
      </c>
      <c r="F10" t="s">
        <v>11</v>
      </c>
      <c r="G10" s="5">
        <v>14</v>
      </c>
      <c r="H10" s="5">
        <v>12.9</v>
      </c>
    </row>
    <row r="11" spans="1:19" x14ac:dyDescent="0.2">
      <c r="D11" t="s">
        <v>81</v>
      </c>
      <c r="E11" t="s">
        <v>23</v>
      </c>
      <c r="F11" t="s">
        <v>24</v>
      </c>
      <c r="G11" s="5">
        <v>21</v>
      </c>
      <c r="H11" s="5">
        <v>19.899999999999999</v>
      </c>
    </row>
    <row r="12" spans="1:19" x14ac:dyDescent="0.2">
      <c r="D12" t="s">
        <v>82</v>
      </c>
      <c r="E12" t="s">
        <v>25</v>
      </c>
      <c r="F12" t="s">
        <v>26</v>
      </c>
      <c r="G12" s="5">
        <v>25</v>
      </c>
      <c r="H12" s="5">
        <v>23.9</v>
      </c>
    </row>
    <row r="13" spans="1:19" x14ac:dyDescent="0.2">
      <c r="D13" t="s">
        <v>77</v>
      </c>
      <c r="E13" t="s">
        <v>27</v>
      </c>
      <c r="F13" t="s">
        <v>28</v>
      </c>
      <c r="G13" s="5">
        <v>14</v>
      </c>
      <c r="H13" s="5">
        <v>12.9</v>
      </c>
    </row>
    <row r="14" spans="1:19" x14ac:dyDescent="0.2">
      <c r="G14" s="5"/>
    </row>
    <row r="20" spans="3:3" x14ac:dyDescent="0.2">
      <c r="C20" s="17" t="s">
        <v>74</v>
      </c>
    </row>
    <row r="21" spans="3:3" x14ac:dyDescent="0.2">
      <c r="C21" s="17" t="s">
        <v>76</v>
      </c>
    </row>
    <row r="22" spans="3:3" x14ac:dyDescent="0.2">
      <c r="C22" s="17" t="s">
        <v>65</v>
      </c>
    </row>
  </sheetData>
  <pageMargins left="0.7" right="0.7" top="0.78740157499999996" bottom="0.78740157499999996" header="0.3" footer="0.3"/>
  <pageSetup paperSize="9" orientation="portrait" horizontalDpi="0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81025-69BF-0043-9E94-A625F00BEBFC}">
  <sheetPr>
    <tabColor theme="8" tint="0.59999389629810485"/>
    <pageSetUpPr fitToPage="1"/>
  </sheetPr>
  <dimension ref="A1:B10"/>
  <sheetViews>
    <sheetView workbookViewId="0">
      <selection activeCell="B6" sqref="B6"/>
    </sheetView>
  </sheetViews>
  <sheetFormatPr baseColWidth="10" defaultRowHeight="15" x14ac:dyDescent="0.2"/>
  <cols>
    <col min="1" max="1" width="22.33203125" bestFit="1" customWidth="1"/>
    <col min="2" max="2" width="31.83203125" bestFit="1" customWidth="1"/>
    <col min="3" max="3" width="9.83203125" customWidth="1"/>
    <col min="8" max="8" width="22.33203125" bestFit="1" customWidth="1"/>
    <col min="9" max="9" width="19.1640625" bestFit="1" customWidth="1"/>
  </cols>
  <sheetData>
    <row r="1" spans="1:2" ht="19" x14ac:dyDescent="0.25">
      <c r="A1" s="73" t="s">
        <v>20</v>
      </c>
      <c r="B1" s="73"/>
    </row>
    <row r="3" spans="1:2" ht="19" x14ac:dyDescent="0.25">
      <c r="A3" s="9" t="s">
        <v>47</v>
      </c>
      <c r="B3" s="10" t="s">
        <v>61</v>
      </c>
    </row>
    <row r="4" spans="1:2" ht="19" x14ac:dyDescent="0.25">
      <c r="A4" s="11" t="s">
        <v>57</v>
      </c>
      <c r="B4" s="12" t="s">
        <v>56</v>
      </c>
    </row>
    <row r="5" spans="1:2" ht="19" x14ac:dyDescent="0.25">
      <c r="A5" s="11" t="s">
        <v>2</v>
      </c>
      <c r="B5" s="13"/>
    </row>
    <row r="6" spans="1:2" ht="19" x14ac:dyDescent="0.25">
      <c r="A6" s="14" t="s">
        <v>51</v>
      </c>
      <c r="B6" s="16" t="s">
        <v>52</v>
      </c>
    </row>
    <row r="8" spans="1:2" ht="19" x14ac:dyDescent="0.25">
      <c r="A8" s="2" t="s">
        <v>45</v>
      </c>
      <c r="B8" s="8" t="s">
        <v>4</v>
      </c>
    </row>
    <row r="9" spans="1:2" ht="40" x14ac:dyDescent="0.2">
      <c r="A9" s="4" t="s">
        <v>8</v>
      </c>
      <c r="B9" s="6" t="s">
        <v>49</v>
      </c>
    </row>
    <row r="10" spans="1:2" ht="19" x14ac:dyDescent="0.2">
      <c r="A10" s="4" t="s">
        <v>33</v>
      </c>
      <c r="B10" s="7" t="s">
        <v>8</v>
      </c>
    </row>
  </sheetData>
  <sheetProtection algorithmName="SHA-512" hashValue="0BsVb/V8t6GDHXO764M7W8DDpd/dLpdmvmeUBABGOQS2bd5WdrIaTB6tSIGvIEnUuE6ar7zHV7RRToqz5yyTIw==" saltValue="mzBbYSZCeKafgLExWtdlXQ==" spinCount="100000" sheet="1" objects="1" scenarios="1" selectLockedCells="1" selectUnlockedCells="1"/>
  <mergeCells count="1">
    <mergeCell ref="A1:B1"/>
  </mergeCells>
  <pageMargins left="0.7" right="0.7" top="0.78740157499999996" bottom="0.78740157499999996" header="0.3" footer="0.3"/>
  <pageSetup paperSize="9" scale="55" orientation="portrait" horizontalDpi="0" verticalDpi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50621-DB40-4443-9B0E-945AB75D5483}">
  <sheetPr>
    <tabColor theme="5" tint="0.59999389629810485"/>
    <pageSetUpPr fitToPage="1"/>
  </sheetPr>
  <dimension ref="A1:B10"/>
  <sheetViews>
    <sheetView workbookViewId="0">
      <selection activeCell="B6" sqref="B6"/>
    </sheetView>
  </sheetViews>
  <sheetFormatPr baseColWidth="10" defaultRowHeight="15" x14ac:dyDescent="0.2"/>
  <cols>
    <col min="1" max="1" width="22.33203125" bestFit="1" customWidth="1"/>
    <col min="2" max="2" width="76.6640625" bestFit="1" customWidth="1"/>
    <col min="3" max="3" width="9.83203125" customWidth="1"/>
    <col min="8" max="8" width="22.33203125" bestFit="1" customWidth="1"/>
    <col min="9" max="9" width="19.1640625" bestFit="1" customWidth="1"/>
  </cols>
  <sheetData>
    <row r="1" spans="1:2" ht="19" x14ac:dyDescent="0.25">
      <c r="A1" s="73" t="s">
        <v>11</v>
      </c>
      <c r="B1" s="73"/>
    </row>
    <row r="3" spans="1:2" ht="19" x14ac:dyDescent="0.25">
      <c r="A3" s="9" t="s">
        <v>47</v>
      </c>
      <c r="B3" s="10" t="s">
        <v>48</v>
      </c>
    </row>
    <row r="4" spans="1:2" ht="19" x14ac:dyDescent="0.25">
      <c r="A4" s="11" t="s">
        <v>57</v>
      </c>
      <c r="B4" s="12" t="s">
        <v>56</v>
      </c>
    </row>
    <row r="5" spans="1:2" ht="19" x14ac:dyDescent="0.25">
      <c r="A5" s="11" t="s">
        <v>2</v>
      </c>
      <c r="B5" s="13"/>
    </row>
    <row r="6" spans="1:2" ht="19" x14ac:dyDescent="0.25">
      <c r="A6" s="14" t="s">
        <v>51</v>
      </c>
      <c r="B6" s="16" t="s">
        <v>62</v>
      </c>
    </row>
    <row r="8" spans="1:2" ht="19" x14ac:dyDescent="0.25">
      <c r="A8" s="2" t="s">
        <v>45</v>
      </c>
      <c r="B8" s="8" t="s">
        <v>4</v>
      </c>
    </row>
    <row r="9" spans="1:2" ht="40" x14ac:dyDescent="0.2">
      <c r="A9" s="4" t="s">
        <v>8</v>
      </c>
      <c r="B9" s="6" t="s">
        <v>49</v>
      </c>
    </row>
    <row r="10" spans="1:2" ht="19" x14ac:dyDescent="0.2">
      <c r="A10" s="4" t="s">
        <v>33</v>
      </c>
      <c r="B10" s="7" t="s">
        <v>8</v>
      </c>
    </row>
  </sheetData>
  <sheetProtection algorithmName="SHA-512" hashValue="HsFGtyiQo6ADIqy+xq7rSUTRUAfxUBz1D2eUJp7Bnms2TbtCVRHboYxXS9KX4WngmnvSs0KyeTNfZNni9GLMDg==" saltValue="4y/5lRL7Oky1smiy48iigQ==" spinCount="100000" sheet="1" objects="1" scenarios="1" selectLockedCells="1" selectUnlockedCells="1"/>
  <mergeCells count="1">
    <mergeCell ref="A1:B1"/>
  </mergeCells>
  <pageMargins left="0.7" right="0.7" top="0.78740157499999996" bottom="0.78740157499999996" header="0.3" footer="0.3"/>
  <pageSetup paperSize="9" scale="83" orientation="portrait" horizontalDpi="0" verticalDpi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EA653-7B70-2A42-B3A8-5E3C8DD4E4F9}">
  <sheetPr>
    <tabColor theme="5" tint="0.59999389629810485"/>
    <pageSetUpPr fitToPage="1"/>
  </sheetPr>
  <dimension ref="A1:B10"/>
  <sheetViews>
    <sheetView workbookViewId="0">
      <selection activeCell="B6" sqref="B6"/>
    </sheetView>
  </sheetViews>
  <sheetFormatPr baseColWidth="10" defaultRowHeight="15" x14ac:dyDescent="0.2"/>
  <cols>
    <col min="1" max="1" width="22.33203125" bestFit="1" customWidth="1"/>
    <col min="2" max="2" width="58.33203125" bestFit="1" customWidth="1"/>
    <col min="3" max="3" width="9.83203125" customWidth="1"/>
    <col min="8" max="8" width="22.33203125" bestFit="1" customWidth="1"/>
    <col min="9" max="9" width="19.1640625" bestFit="1" customWidth="1"/>
  </cols>
  <sheetData>
    <row r="1" spans="1:2" ht="19" x14ac:dyDescent="0.25">
      <c r="A1" s="73" t="s">
        <v>24</v>
      </c>
      <c r="B1" s="73"/>
    </row>
    <row r="3" spans="1:2" ht="19" x14ac:dyDescent="0.25">
      <c r="A3" s="9" t="s">
        <v>47</v>
      </c>
      <c r="B3" s="10" t="s">
        <v>63</v>
      </c>
    </row>
    <row r="4" spans="1:2" ht="19" x14ac:dyDescent="0.25">
      <c r="A4" s="11" t="s">
        <v>57</v>
      </c>
      <c r="B4" s="12" t="s">
        <v>60</v>
      </c>
    </row>
    <row r="5" spans="1:2" ht="19" x14ac:dyDescent="0.25">
      <c r="A5" s="11" t="s">
        <v>2</v>
      </c>
      <c r="B5" s="13"/>
    </row>
    <row r="6" spans="1:2" ht="19" x14ac:dyDescent="0.25">
      <c r="A6" s="14" t="s">
        <v>51</v>
      </c>
      <c r="B6" s="16" t="s">
        <v>64</v>
      </c>
    </row>
    <row r="8" spans="1:2" ht="19" x14ac:dyDescent="0.25">
      <c r="A8" s="2" t="s">
        <v>45</v>
      </c>
      <c r="B8" s="8" t="s">
        <v>4</v>
      </c>
    </row>
    <row r="9" spans="1:2" ht="40" x14ac:dyDescent="0.2">
      <c r="A9" s="4" t="s">
        <v>8</v>
      </c>
      <c r="B9" s="6" t="s">
        <v>49</v>
      </c>
    </row>
    <row r="10" spans="1:2" ht="19" x14ac:dyDescent="0.2">
      <c r="A10" s="4" t="s">
        <v>33</v>
      </c>
      <c r="B10" s="7" t="s">
        <v>8</v>
      </c>
    </row>
  </sheetData>
  <sheetProtection algorithmName="SHA-512" hashValue="sBpt9VUx7NmdgBMBochd7NvHwhnNDuH6hLeoZWkRSRQdc+AkNgcDgpmJlF7fkAClwmrfP6XRCDuSzk43rbJCgA==" saltValue="ySYToMJuY9TQQr07dh8BKA==" spinCount="100000" sheet="1" objects="1" scenarios="1" selectLockedCells="1" selectUnlockedCells="1"/>
  <mergeCells count="1">
    <mergeCell ref="A1:B1"/>
  </mergeCells>
  <pageMargins left="0.7" right="0.7" top="0.78740157499999996" bottom="0.78740157499999996" header="0.3" footer="0.3"/>
  <pageSetup paperSize="9" orientation="portrait" horizontalDpi="0" verticalDpi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65990-B95F-184B-9307-CF1270083722}">
  <sheetPr>
    <tabColor theme="5" tint="0.59999389629810485"/>
    <pageSetUpPr fitToPage="1"/>
  </sheetPr>
  <dimension ref="A1:B10"/>
  <sheetViews>
    <sheetView workbookViewId="0">
      <selection activeCell="B6" sqref="B6"/>
    </sheetView>
  </sheetViews>
  <sheetFormatPr baseColWidth="10" defaultRowHeight="15" x14ac:dyDescent="0.2"/>
  <cols>
    <col min="1" max="1" width="22.33203125" bestFit="1" customWidth="1"/>
    <col min="2" max="2" width="58.33203125" bestFit="1" customWidth="1"/>
    <col min="3" max="3" width="9.83203125" customWidth="1"/>
    <col min="8" max="8" width="22.33203125" bestFit="1" customWidth="1"/>
    <col min="9" max="9" width="19.1640625" bestFit="1" customWidth="1"/>
  </cols>
  <sheetData>
    <row r="1" spans="1:2" ht="19" x14ac:dyDescent="0.25">
      <c r="A1" s="73" t="s">
        <v>26</v>
      </c>
      <c r="B1" s="73"/>
    </row>
    <row r="3" spans="1:2" ht="19" x14ac:dyDescent="0.25">
      <c r="A3" s="9" t="s">
        <v>47</v>
      </c>
      <c r="B3" s="10" t="s">
        <v>63</v>
      </c>
    </row>
    <row r="4" spans="1:2" ht="19" x14ac:dyDescent="0.25">
      <c r="A4" s="11" t="s">
        <v>57</v>
      </c>
      <c r="B4" s="12" t="s">
        <v>60</v>
      </c>
    </row>
    <row r="5" spans="1:2" ht="19" x14ac:dyDescent="0.25">
      <c r="A5" s="11" t="s">
        <v>2</v>
      </c>
      <c r="B5" s="13"/>
    </row>
    <row r="6" spans="1:2" ht="19" x14ac:dyDescent="0.25">
      <c r="A6" s="14" t="s">
        <v>51</v>
      </c>
      <c r="B6" s="16" t="s">
        <v>65</v>
      </c>
    </row>
    <row r="8" spans="1:2" ht="19" x14ac:dyDescent="0.25">
      <c r="A8" s="2" t="s">
        <v>45</v>
      </c>
      <c r="B8" s="8" t="s">
        <v>4</v>
      </c>
    </row>
    <row r="9" spans="1:2" ht="40" x14ac:dyDescent="0.2">
      <c r="A9" s="4" t="s">
        <v>8</v>
      </c>
      <c r="B9" s="6" t="s">
        <v>49</v>
      </c>
    </row>
    <row r="10" spans="1:2" ht="19" x14ac:dyDescent="0.2">
      <c r="A10" s="4" t="s">
        <v>33</v>
      </c>
      <c r="B10" s="7" t="s">
        <v>8</v>
      </c>
    </row>
  </sheetData>
  <sheetProtection algorithmName="SHA-512" hashValue="9okt4kmopxS1fqvCoURmK7u5nLOaefA0j8CTNohx4kBl12jYnegHe1co++uF6SELRWIWe9sq0HujTk5wXpiTeg==" saltValue="P6YmKLh1yp4XnSOP1AMKoQ==" spinCount="100000" sheet="1" objects="1" scenarios="1" selectLockedCells="1" selectUnlockedCells="1"/>
  <mergeCells count="1">
    <mergeCell ref="A1:B1"/>
  </mergeCells>
  <pageMargins left="0.7" right="0.7" top="0.78740157499999996" bottom="0.78740157499999996" header="0.3" footer="0.3"/>
  <pageSetup paperSize="9" scale="52" orientation="portrait" horizontalDpi="0" verticalDpi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FC3C7-6B77-CC43-BE52-6210423984E5}">
  <sheetPr>
    <tabColor theme="7" tint="0.59999389629810485"/>
    <pageSetUpPr fitToPage="1"/>
  </sheetPr>
  <dimension ref="A1:B8"/>
  <sheetViews>
    <sheetView workbookViewId="0">
      <selection activeCell="B6" sqref="B6"/>
    </sheetView>
  </sheetViews>
  <sheetFormatPr baseColWidth="10" defaultRowHeight="15" x14ac:dyDescent="0.2"/>
  <cols>
    <col min="1" max="1" width="22.33203125" bestFit="1" customWidth="1"/>
    <col min="2" max="2" width="47" customWidth="1"/>
    <col min="3" max="3" width="9.83203125" customWidth="1"/>
    <col min="8" max="8" width="22.33203125" bestFit="1" customWidth="1"/>
    <col min="9" max="9" width="19.1640625" bestFit="1" customWidth="1"/>
  </cols>
  <sheetData>
    <row r="1" spans="1:2" ht="19" x14ac:dyDescent="0.25">
      <c r="A1" s="73" t="s">
        <v>28</v>
      </c>
      <c r="B1" s="73"/>
    </row>
    <row r="3" spans="1:2" ht="19" x14ac:dyDescent="0.25">
      <c r="A3" s="9" t="s">
        <v>47</v>
      </c>
      <c r="B3" s="10" t="s">
        <v>66</v>
      </c>
    </row>
    <row r="4" spans="1:2" ht="19" x14ac:dyDescent="0.25">
      <c r="A4" s="11" t="s">
        <v>57</v>
      </c>
      <c r="B4" s="12" t="s">
        <v>56</v>
      </c>
    </row>
    <row r="5" spans="1:2" ht="19" x14ac:dyDescent="0.25">
      <c r="A5" s="11" t="s">
        <v>2</v>
      </c>
      <c r="B5" s="13"/>
    </row>
    <row r="7" spans="1:2" ht="19" x14ac:dyDescent="0.25">
      <c r="A7" s="2" t="s">
        <v>45</v>
      </c>
      <c r="B7" s="8" t="s">
        <v>4</v>
      </c>
    </row>
    <row r="8" spans="1:2" ht="19" x14ac:dyDescent="0.2">
      <c r="A8" s="4" t="s">
        <v>33</v>
      </c>
      <c r="B8" s="7" t="s">
        <v>8</v>
      </c>
    </row>
  </sheetData>
  <sheetProtection algorithmName="SHA-512" hashValue="dO5rFXMAp/xQMRWpNxj8YiwRo8bP0WWNPfvR9y4YFtcU+9EvxaS13wZzyh4Z011YRcQLck9j6x2ApqsbgKjLyw==" saltValue="C6eePxXmHXYfyIgJXmc96A==" spinCount="100000" sheet="1" objects="1" scenarios="1" selectLockedCells="1" selectUnlockedCells="1"/>
  <mergeCells count="1">
    <mergeCell ref="A1:B1"/>
  </mergeCells>
  <pageMargins left="0.7" right="0.7" top="0.78740157499999996" bottom="0.78740157499999996" header="0.3" footer="0.3"/>
  <pageSetup paperSize="9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DDBAE-DFB8-C745-8CA5-A135F24CADBF}">
  <sheetPr>
    <tabColor rgb="FFFF0000"/>
    <pageSetUpPr fitToPage="1"/>
  </sheetPr>
  <dimension ref="A1:H51"/>
  <sheetViews>
    <sheetView tabSelected="1" zoomScale="150" zoomScaleNormal="150" workbookViewId="0">
      <selection activeCell="F9" sqref="F9"/>
    </sheetView>
  </sheetViews>
  <sheetFormatPr baseColWidth="10" defaultRowHeight="15" x14ac:dyDescent="0.2"/>
  <cols>
    <col min="1" max="1" width="12.1640625" style="19" customWidth="1"/>
    <col min="2" max="2" width="30" style="19" bestFit="1" customWidth="1"/>
    <col min="3" max="3" width="15.83203125" style="19" bestFit="1" customWidth="1"/>
    <col min="4" max="4" width="9.6640625" style="19" customWidth="1"/>
    <col min="5" max="5" width="17.6640625" style="19" bestFit="1" customWidth="1"/>
    <col min="6" max="7" width="15.5" style="19" customWidth="1"/>
    <col min="8" max="8" width="13.83203125" style="19" bestFit="1" customWidth="1"/>
    <col min="9" max="16384" width="10.83203125" style="19"/>
  </cols>
  <sheetData>
    <row r="1" spans="1:8" ht="25" customHeight="1" x14ac:dyDescent="0.2">
      <c r="A1" s="61" t="s">
        <v>83</v>
      </c>
      <c r="B1" s="61"/>
      <c r="C1" s="62"/>
      <c r="D1" s="62"/>
      <c r="E1" s="62"/>
      <c r="F1" s="62"/>
      <c r="G1" s="62"/>
      <c r="H1" s="62"/>
    </row>
    <row r="2" spans="1:8" ht="25" customHeight="1" x14ac:dyDescent="0.2">
      <c r="A2" s="61" t="s">
        <v>84</v>
      </c>
      <c r="B2" s="61"/>
      <c r="C2" s="62"/>
      <c r="D2" s="62"/>
      <c r="E2" s="62"/>
      <c r="F2" s="62"/>
      <c r="G2" s="62"/>
      <c r="H2" s="62"/>
    </row>
    <row r="3" spans="1:8" ht="25" customHeight="1" x14ac:dyDescent="0.2">
      <c r="A3" s="61" t="s">
        <v>85</v>
      </c>
      <c r="B3" s="61"/>
      <c r="C3" s="62"/>
      <c r="D3" s="62"/>
      <c r="E3" s="62"/>
      <c r="F3" s="62"/>
      <c r="G3" s="62"/>
      <c r="H3" s="62"/>
    </row>
    <row r="5" spans="1:8" ht="19" x14ac:dyDescent="0.25">
      <c r="A5" s="18" t="s">
        <v>0</v>
      </c>
      <c r="B5" s="18" t="s">
        <v>1</v>
      </c>
      <c r="C5" s="18" t="s">
        <v>67</v>
      </c>
      <c r="D5" s="18" t="s">
        <v>30</v>
      </c>
      <c r="E5" s="18" t="s">
        <v>31</v>
      </c>
      <c r="F5" s="18" t="s">
        <v>45</v>
      </c>
      <c r="G5" s="18" t="s">
        <v>4</v>
      </c>
      <c r="H5" s="18" t="s">
        <v>68</v>
      </c>
    </row>
    <row r="6" spans="1:8" ht="19" x14ac:dyDescent="0.25">
      <c r="A6" s="63" t="s">
        <v>100</v>
      </c>
      <c r="B6" s="64"/>
      <c r="C6" s="64"/>
      <c r="D6" s="64"/>
      <c r="E6" s="64"/>
      <c r="F6" s="64"/>
      <c r="G6" s="64"/>
      <c r="H6" s="65"/>
    </row>
    <row r="7" spans="1:8" ht="19" x14ac:dyDescent="0.25">
      <c r="A7" s="20" t="str">
        <f>_xlfn.XLOOKUP(B7,Data!$F$2:$F$12,Data!$E$2:$E$12,"-",,)</f>
        <v>-</v>
      </c>
      <c r="B7" s="35"/>
      <c r="C7" s="21">
        <f>_xlfn.XLOOKUP(A7,Data!$E$2:$E$12,Data!$G$2:$G$12,0,,)</f>
        <v>0</v>
      </c>
      <c r="D7" s="37"/>
      <c r="E7" s="36"/>
      <c r="F7" s="36"/>
      <c r="G7" s="36"/>
      <c r="H7" s="21">
        <f>C7*D7</f>
        <v>0</v>
      </c>
    </row>
    <row r="8" spans="1:8" ht="19" x14ac:dyDescent="0.25">
      <c r="A8" s="20" t="str">
        <f>_xlfn.XLOOKUP(B8,Data!$F$2:$F$12,Data!$E$2:$E$12,"-",,)</f>
        <v>-</v>
      </c>
      <c r="B8" s="35"/>
      <c r="C8" s="21">
        <f>_xlfn.XLOOKUP(A8,Data!$E$2:$E$12,Data!$G$2:$G$12,0,,)</f>
        <v>0</v>
      </c>
      <c r="D8" s="37"/>
      <c r="E8" s="36"/>
      <c r="F8" s="36"/>
      <c r="G8" s="36"/>
      <c r="H8" s="21">
        <f t="shared" ref="H8:H21" si="0">C8*D8</f>
        <v>0</v>
      </c>
    </row>
    <row r="9" spans="1:8" ht="19" x14ac:dyDescent="0.25">
      <c r="A9" s="20" t="str">
        <f>_xlfn.XLOOKUP(B9,Data!$F$2:$F$12,Data!$E$2:$E$12,"-",,)</f>
        <v>-</v>
      </c>
      <c r="B9" s="35"/>
      <c r="C9" s="21">
        <f>_xlfn.XLOOKUP(A9,Data!$E$2:$E$12,Data!$G$2:$G$12,0,,)</f>
        <v>0</v>
      </c>
      <c r="D9" s="37"/>
      <c r="E9" s="36"/>
      <c r="F9" s="36"/>
      <c r="G9" s="36"/>
      <c r="H9" s="21">
        <f t="shared" si="0"/>
        <v>0</v>
      </c>
    </row>
    <row r="10" spans="1:8" ht="19" x14ac:dyDescent="0.25">
      <c r="A10" s="20" t="str">
        <f>_xlfn.XLOOKUP(B10,Data!$F$2:$F$12,Data!$E$2:$E$12,"-",,)</f>
        <v>-</v>
      </c>
      <c r="B10" s="35"/>
      <c r="C10" s="21">
        <f>_xlfn.XLOOKUP(A10,Data!$E$2:$E$12,Data!$G$2:$G$12,0,,)</f>
        <v>0</v>
      </c>
      <c r="D10" s="37"/>
      <c r="E10" s="36"/>
      <c r="F10" s="36"/>
      <c r="G10" s="36"/>
      <c r="H10" s="21">
        <f t="shared" si="0"/>
        <v>0</v>
      </c>
    </row>
    <row r="11" spans="1:8" ht="19" x14ac:dyDescent="0.25">
      <c r="A11" s="20" t="str">
        <f>_xlfn.XLOOKUP(B11,Data!$F$2:$F$12,Data!$E$2:$E$12,"-",,)</f>
        <v>-</v>
      </c>
      <c r="B11" s="35"/>
      <c r="C11" s="21">
        <f>_xlfn.XLOOKUP(A11,Data!$E$2:$E$12,Data!$G$2:$G$12,0,,)</f>
        <v>0</v>
      </c>
      <c r="D11" s="37"/>
      <c r="E11" s="36"/>
      <c r="F11" s="36"/>
      <c r="G11" s="36"/>
      <c r="H11" s="21">
        <f t="shared" si="0"/>
        <v>0</v>
      </c>
    </row>
    <row r="12" spans="1:8" ht="19" x14ac:dyDescent="0.25">
      <c r="A12" s="20" t="str">
        <f>_xlfn.XLOOKUP(B12,Data!$F$2:$F$12,Data!$E$2:$E$12,"-",,)</f>
        <v>-</v>
      </c>
      <c r="B12" s="35"/>
      <c r="C12" s="21">
        <f>_xlfn.XLOOKUP(A12,Data!$E$2:$E$12,Data!$G$2:$G$12,0,,)</f>
        <v>0</v>
      </c>
      <c r="D12" s="37"/>
      <c r="E12" s="36"/>
      <c r="F12" s="36"/>
      <c r="G12" s="36"/>
      <c r="H12" s="21">
        <f t="shared" si="0"/>
        <v>0</v>
      </c>
    </row>
    <row r="13" spans="1:8" ht="19" x14ac:dyDescent="0.25">
      <c r="A13" s="63" t="s">
        <v>101</v>
      </c>
      <c r="B13" s="64"/>
      <c r="C13" s="64"/>
      <c r="D13" s="64"/>
      <c r="E13" s="64"/>
      <c r="F13" s="64"/>
      <c r="G13" s="64"/>
      <c r="H13" s="65"/>
    </row>
    <row r="14" spans="1:8" ht="19" x14ac:dyDescent="0.25">
      <c r="A14" s="20" t="str">
        <f>_xlfn.XLOOKUP(B14,Data!$F$2:$F$12,Data!$E$2:$E$12,"-",,)</f>
        <v>-</v>
      </c>
      <c r="B14" s="35"/>
      <c r="C14" s="21">
        <f>_xlfn.XLOOKUP(A14,Data!$E$2:$E$12,Data!$G$2:$G$12,0,,)</f>
        <v>0</v>
      </c>
      <c r="D14" s="37"/>
      <c r="E14" s="36"/>
      <c r="F14" s="36"/>
      <c r="G14" s="36"/>
      <c r="H14" s="21">
        <f t="shared" si="0"/>
        <v>0</v>
      </c>
    </row>
    <row r="15" spans="1:8" ht="19" x14ac:dyDescent="0.25">
      <c r="A15" s="20" t="str">
        <f>_xlfn.XLOOKUP(B15,Data!$F$2:$F$12,Data!$E$2:$E$12,"-",,)</f>
        <v>-</v>
      </c>
      <c r="B15" s="35"/>
      <c r="C15" s="21">
        <f>_xlfn.XLOOKUP(A15,Data!$E$2:$E$12,Data!$G$2:$G$12,0,,)</f>
        <v>0</v>
      </c>
      <c r="D15" s="37"/>
      <c r="E15" s="36"/>
      <c r="F15" s="36"/>
      <c r="G15" s="36"/>
      <c r="H15" s="21">
        <f>C15*D15</f>
        <v>0</v>
      </c>
    </row>
    <row r="16" spans="1:8" ht="19" x14ac:dyDescent="0.25">
      <c r="A16" s="20" t="str">
        <f>_xlfn.XLOOKUP(B16,Data!$F$2:$F$12,Data!$E$2:$E$12,"-",,)</f>
        <v>-</v>
      </c>
      <c r="B16" s="35"/>
      <c r="C16" s="21">
        <f>_xlfn.XLOOKUP(A16,Data!$E$2:$E$12,Data!$G$2:$G$12,0,,)</f>
        <v>0</v>
      </c>
      <c r="D16" s="37"/>
      <c r="E16" s="36"/>
      <c r="F16" s="36"/>
      <c r="G16" s="36"/>
      <c r="H16" s="21">
        <f t="shared" si="0"/>
        <v>0</v>
      </c>
    </row>
    <row r="17" spans="1:8" ht="19" x14ac:dyDescent="0.25">
      <c r="A17" s="20" t="str">
        <f>_xlfn.XLOOKUP(B17,Data!$F$2:$F$12,Data!$E$2:$E$12,"-",,)</f>
        <v>-</v>
      </c>
      <c r="B17" s="35"/>
      <c r="C17" s="21">
        <f>_xlfn.XLOOKUP(A17,Data!$E$2:$E$12,Data!$G$2:$G$12,0,,)</f>
        <v>0</v>
      </c>
      <c r="D17" s="37"/>
      <c r="E17" s="36"/>
      <c r="F17" s="36"/>
      <c r="G17" s="36"/>
      <c r="H17" s="21">
        <f t="shared" si="0"/>
        <v>0</v>
      </c>
    </row>
    <row r="18" spans="1:8" ht="19" x14ac:dyDescent="0.25">
      <c r="A18" s="20" t="str">
        <f>_xlfn.XLOOKUP(B18,Data!$F$2:$F$12,Data!$E$2:$E$12,"-",,)</f>
        <v>-</v>
      </c>
      <c r="B18" s="35"/>
      <c r="C18" s="21">
        <f>_xlfn.XLOOKUP(A18,Data!$E$2:$E$12,Data!$G$2:$G$12,0,,)</f>
        <v>0</v>
      </c>
      <c r="D18" s="37"/>
      <c r="E18" s="36"/>
      <c r="F18" s="36"/>
      <c r="G18" s="36"/>
      <c r="H18" s="21">
        <f t="shared" si="0"/>
        <v>0</v>
      </c>
    </row>
    <row r="19" spans="1:8" ht="19" x14ac:dyDescent="0.25">
      <c r="A19" s="20" t="str">
        <f>_xlfn.XLOOKUP(B19,Data!$F$2:$F$12,Data!$E$2:$E$12,"-",,)</f>
        <v>-</v>
      </c>
      <c r="B19" s="35"/>
      <c r="C19" s="21">
        <f>_xlfn.XLOOKUP(A19,Data!$E$2:$E$12,Data!$G$2:$G$12,0,,)</f>
        <v>0</v>
      </c>
      <c r="D19" s="37"/>
      <c r="E19" s="36"/>
      <c r="F19" s="36"/>
      <c r="G19" s="36"/>
      <c r="H19" s="21">
        <f t="shared" si="0"/>
        <v>0</v>
      </c>
    </row>
    <row r="20" spans="1:8" ht="19" x14ac:dyDescent="0.25">
      <c r="A20" s="63" t="s">
        <v>50</v>
      </c>
      <c r="B20" s="64"/>
      <c r="C20" s="64"/>
      <c r="D20" s="64"/>
      <c r="E20" s="66"/>
      <c r="F20" s="66"/>
      <c r="G20" s="64"/>
      <c r="H20" s="65"/>
    </row>
    <row r="21" spans="1:8" ht="19" x14ac:dyDescent="0.25">
      <c r="A21" s="19" t="s">
        <v>27</v>
      </c>
      <c r="B21" s="19" t="s">
        <v>28</v>
      </c>
      <c r="C21" s="21">
        <f>Data!G13</f>
        <v>14</v>
      </c>
      <c r="D21" s="38"/>
      <c r="E21" s="67" t="s">
        <v>44</v>
      </c>
      <c r="F21" s="68"/>
      <c r="G21" s="22" t="s">
        <v>8</v>
      </c>
      <c r="H21" s="21">
        <f t="shared" si="0"/>
        <v>0</v>
      </c>
    </row>
    <row r="22" spans="1:8" ht="19" x14ac:dyDescent="0.25">
      <c r="A22" s="23"/>
      <c r="B22" s="23"/>
      <c r="C22" s="24"/>
      <c r="D22" s="23"/>
      <c r="E22" s="23"/>
      <c r="F22" s="23"/>
      <c r="G22" s="23"/>
      <c r="H22" s="23"/>
    </row>
    <row r="23" spans="1:8" ht="20" thickBot="1" x14ac:dyDescent="0.3">
      <c r="B23" s="54"/>
      <c r="C23" s="24"/>
      <c r="D23" s="23"/>
      <c r="E23" s="23"/>
      <c r="F23" s="23"/>
      <c r="G23" s="25" t="s">
        <v>29</v>
      </c>
      <c r="H23" s="26">
        <f>SUM(H7:H21)</f>
        <v>0</v>
      </c>
    </row>
    <row r="24" spans="1:8" ht="17" thickTop="1" thickBot="1" x14ac:dyDescent="0.25">
      <c r="A24" s="41"/>
      <c r="B24" s="40"/>
    </row>
    <row r="25" spans="1:8" ht="19" x14ac:dyDescent="0.25">
      <c r="A25" s="47" t="s">
        <v>89</v>
      </c>
      <c r="B25" s="42"/>
      <c r="C25" s="48">
        <f>H23</f>
        <v>0</v>
      </c>
      <c r="E25" s="55" t="s">
        <v>99</v>
      </c>
      <c r="F25" s="56"/>
      <c r="G25" s="56"/>
      <c r="H25" s="57"/>
    </row>
    <row r="26" spans="1:8" ht="16" x14ac:dyDescent="0.2">
      <c r="A26" s="49" t="s">
        <v>90</v>
      </c>
      <c r="B26" s="50" t="s">
        <v>91</v>
      </c>
      <c r="C26" s="51"/>
      <c r="E26" s="58" t="s">
        <v>46</v>
      </c>
      <c r="F26" s="45"/>
      <c r="G26" s="45"/>
      <c r="H26" s="43"/>
    </row>
    <row r="27" spans="1:8" ht="16" x14ac:dyDescent="0.2">
      <c r="A27" s="52" t="s">
        <v>97</v>
      </c>
      <c r="B27" s="53" t="s">
        <v>94</v>
      </c>
      <c r="C27" s="51"/>
      <c r="E27" s="44"/>
      <c r="F27" s="45"/>
      <c r="G27" s="45"/>
      <c r="H27" s="43"/>
    </row>
    <row r="28" spans="1:8" ht="16" x14ac:dyDescent="0.2">
      <c r="A28" s="49" t="s">
        <v>92</v>
      </c>
      <c r="B28" s="50" t="s">
        <v>93</v>
      </c>
      <c r="C28" s="51"/>
      <c r="E28" s="44" t="s">
        <v>102</v>
      </c>
      <c r="F28" s="45"/>
      <c r="G28" s="45"/>
      <c r="H28" s="43"/>
    </row>
    <row r="29" spans="1:8" ht="16" x14ac:dyDescent="0.2">
      <c r="A29" s="49" t="s">
        <v>95</v>
      </c>
      <c r="B29" s="50" t="s">
        <v>96</v>
      </c>
      <c r="C29" s="51"/>
      <c r="E29" s="44" t="s">
        <v>103</v>
      </c>
      <c r="F29" s="45"/>
      <c r="G29" s="45"/>
      <c r="H29" s="43"/>
    </row>
    <row r="30" spans="1:8" ht="17" thickBot="1" x14ac:dyDescent="0.25">
      <c r="A30" s="70" t="s">
        <v>98</v>
      </c>
      <c r="B30" s="71"/>
      <c r="C30" s="72"/>
      <c r="E30" s="59" t="s">
        <v>104</v>
      </c>
      <c r="F30" s="60"/>
      <c r="G30" s="60"/>
      <c r="H30" s="46"/>
    </row>
    <row r="32" spans="1:8" ht="5" customHeight="1" x14ac:dyDescent="0.2">
      <c r="A32" s="39"/>
      <c r="B32" s="39"/>
      <c r="C32" s="39"/>
      <c r="D32" s="39"/>
      <c r="E32" s="39"/>
      <c r="F32" s="39"/>
      <c r="G32" s="39"/>
      <c r="H32" s="39"/>
    </row>
    <row r="33" spans="1:7" x14ac:dyDescent="0.2">
      <c r="A33" s="27" t="s">
        <v>53</v>
      </c>
      <c r="B33" s="27"/>
      <c r="C33" s="27"/>
    </row>
    <row r="34" spans="1:7" x14ac:dyDescent="0.2">
      <c r="A34" s="28" t="s">
        <v>0</v>
      </c>
      <c r="B34" s="28" t="s">
        <v>1</v>
      </c>
      <c r="C34" s="29" t="s">
        <v>5</v>
      </c>
      <c r="D34" s="69" t="s">
        <v>54</v>
      </c>
      <c r="E34" s="69"/>
    </row>
    <row r="35" spans="1:7" x14ac:dyDescent="0.2">
      <c r="A35" s="30" t="str">
        <f>Data!E2</f>
        <v>JN901</v>
      </c>
      <c r="B35" s="30" t="str">
        <f>Data!F2</f>
        <v>Ladie´s Basic-T</v>
      </c>
      <c r="C35" s="31">
        <f>Data!G2</f>
        <v>15</v>
      </c>
      <c r="D35" s="32" t="s">
        <v>52</v>
      </c>
      <c r="E35" s="32"/>
    </row>
    <row r="36" spans="1:7" x14ac:dyDescent="0.2">
      <c r="A36" s="30" t="str">
        <f>Data!E3</f>
        <v>JN001</v>
      </c>
      <c r="B36" s="30" t="str">
        <f>Data!F3</f>
        <v>Men´s Round-T Medium</v>
      </c>
      <c r="C36" s="31">
        <f>Data!G3</f>
        <v>15</v>
      </c>
      <c r="D36" s="32" t="s">
        <v>55</v>
      </c>
      <c r="E36" s="32"/>
    </row>
    <row r="37" spans="1:7" x14ac:dyDescent="0.2">
      <c r="A37" s="30" t="str">
        <f>Data!E4</f>
        <v>JN042</v>
      </c>
      <c r="B37" s="30" t="str">
        <f>Data!F4</f>
        <v>Men´s Hooded Jacket</v>
      </c>
      <c r="C37" s="31">
        <f>Data!G4</f>
        <v>37</v>
      </c>
      <c r="D37" s="32" t="s">
        <v>52</v>
      </c>
      <c r="E37" s="32"/>
    </row>
    <row r="38" spans="1:7" x14ac:dyDescent="0.2">
      <c r="A38" s="30" t="str">
        <f>Data!E5</f>
        <v>JN053</v>
      </c>
      <c r="B38" s="30" t="str">
        <f>Data!F5</f>
        <v>Ladie´s Hooded Jacket</v>
      </c>
      <c r="C38" s="31">
        <f>Data!G5</f>
        <v>37</v>
      </c>
      <c r="D38" s="32" t="s">
        <v>55</v>
      </c>
      <c r="E38" s="32"/>
    </row>
    <row r="39" spans="1:7" x14ac:dyDescent="0.2">
      <c r="A39" s="30" t="str">
        <f>Data!E6</f>
        <v>JN047</v>
      </c>
      <c r="B39" s="30" t="str">
        <f>Data!F6</f>
        <v>Men´s Hoodet Sweat</v>
      </c>
      <c r="C39" s="31">
        <f>Data!G6</f>
        <v>35</v>
      </c>
      <c r="D39" s="32" t="s">
        <v>55</v>
      </c>
      <c r="E39" s="32"/>
    </row>
    <row r="40" spans="1:7" x14ac:dyDescent="0.2">
      <c r="A40" s="30" t="str">
        <f>Data!E7</f>
        <v>JN051</v>
      </c>
      <c r="B40" s="30" t="str">
        <f>Data!F7</f>
        <v>Ladie´s Hooded Sweat</v>
      </c>
      <c r="C40" s="31">
        <f>Data!G7</f>
        <v>35</v>
      </c>
      <c r="D40" s="32" t="s">
        <v>55</v>
      </c>
      <c r="E40" s="32"/>
    </row>
    <row r="41" spans="1:7" x14ac:dyDescent="0.2">
      <c r="A41" s="30" t="str">
        <f>Data!E8</f>
        <v>JN708</v>
      </c>
      <c r="B41" s="30" t="str">
        <f>Data!F8</f>
        <v>Men´s Pima Polo</v>
      </c>
      <c r="C41" s="31">
        <f>Data!G8</f>
        <v>37</v>
      </c>
      <c r="D41" s="32" t="s">
        <v>52</v>
      </c>
      <c r="E41" s="32"/>
    </row>
    <row r="42" spans="1:7" x14ac:dyDescent="0.2">
      <c r="A42" s="30" t="str">
        <f>Data!E9</f>
        <v>JN707</v>
      </c>
      <c r="B42" s="30" t="str">
        <f>Data!F9</f>
        <v>Ladie´s Pima Polo</v>
      </c>
      <c r="C42" s="31">
        <f>Data!G9</f>
        <v>37</v>
      </c>
      <c r="D42" s="32" t="s">
        <v>55</v>
      </c>
      <c r="E42" s="32"/>
    </row>
    <row r="43" spans="1:7" x14ac:dyDescent="0.2">
      <c r="A43" s="30" t="str">
        <f>Data!E10</f>
        <v>JN019</v>
      </c>
      <c r="B43" s="30" t="str">
        <f>Data!F10</f>
        <v>Junior Basic-T</v>
      </c>
      <c r="C43" s="31">
        <f>Data!G10</f>
        <v>14</v>
      </c>
      <c r="D43" s="32" t="s">
        <v>62</v>
      </c>
      <c r="E43" s="32"/>
      <c r="F43" s="33"/>
      <c r="G43" s="33"/>
    </row>
    <row r="44" spans="1:7" x14ac:dyDescent="0.2">
      <c r="A44" s="30" t="str">
        <f>Data!E11</f>
        <v>JH001K</v>
      </c>
      <c r="B44" s="30" t="str">
        <f>Data!F11</f>
        <v>Kid´s Hoodie</v>
      </c>
      <c r="C44" s="31">
        <f>Data!G11</f>
        <v>21</v>
      </c>
      <c r="D44" s="32" t="s">
        <v>64</v>
      </c>
      <c r="E44" s="32"/>
    </row>
    <row r="45" spans="1:7" x14ac:dyDescent="0.2">
      <c r="A45" s="30" t="str">
        <f>Data!E12</f>
        <v>JH050K</v>
      </c>
      <c r="B45" s="30" t="str">
        <f>Data!F12</f>
        <v>Kid´s Zoodie</v>
      </c>
      <c r="C45" s="31">
        <f>Data!G12</f>
        <v>25</v>
      </c>
      <c r="D45" s="32" t="s">
        <v>65</v>
      </c>
      <c r="E45" s="32"/>
    </row>
    <row r="46" spans="1:7" x14ac:dyDescent="0.2">
      <c r="A46" s="30" t="str">
        <f>Data!E13</f>
        <v>WM680</v>
      </c>
      <c r="B46" s="30" t="str">
        <f>Data!F13</f>
        <v>Nautical Beach Bag</v>
      </c>
      <c r="C46" s="31">
        <f>Data!G13</f>
        <v>14</v>
      </c>
      <c r="D46" s="32" t="s">
        <v>86</v>
      </c>
      <c r="E46" s="34"/>
    </row>
    <row r="47" spans="1:7" x14ac:dyDescent="0.2">
      <c r="A47" s="74"/>
      <c r="B47" s="74"/>
      <c r="C47" s="75"/>
      <c r="D47" s="76"/>
      <c r="E47" s="77"/>
    </row>
    <row r="48" spans="1:7" x14ac:dyDescent="0.2">
      <c r="A48" s="81" t="s">
        <v>105</v>
      </c>
      <c r="B48" s="81"/>
    </row>
    <row r="49" spans="1:2" x14ac:dyDescent="0.2">
      <c r="A49" s="78" t="s">
        <v>45</v>
      </c>
      <c r="B49" s="78" t="s">
        <v>4</v>
      </c>
    </row>
    <row r="50" spans="1:2" ht="32" x14ac:dyDescent="0.2">
      <c r="A50" s="79" t="s">
        <v>8</v>
      </c>
      <c r="B50" s="80" t="s">
        <v>49</v>
      </c>
    </row>
    <row r="51" spans="1:2" x14ac:dyDescent="0.2">
      <c r="A51" s="79" t="s">
        <v>33</v>
      </c>
      <c r="B51" s="79" t="s">
        <v>8</v>
      </c>
    </row>
  </sheetData>
  <sheetProtection algorithmName="SHA-512" hashValue="/tuUJ5ycOJotJAG0z+BkaQGrQOoJe1wMocl6FDEPhI7Y9uuAe+6DZeRLPMm6HCSvBNTmyjxhUvbgUPZLFsvTEw==" saltValue="0xYEyYh1dG6LWLtPsizZJg==" spinCount="100000" sheet="1" selectLockedCells="1"/>
  <mergeCells count="13">
    <mergeCell ref="A48:B48"/>
    <mergeCell ref="A13:H13"/>
    <mergeCell ref="A6:H6"/>
    <mergeCell ref="A20:H20"/>
    <mergeCell ref="E21:F21"/>
    <mergeCell ref="D34:E34"/>
    <mergeCell ref="A30:C30"/>
    <mergeCell ref="A1:B1"/>
    <mergeCell ref="A2:B2"/>
    <mergeCell ref="A3:B3"/>
    <mergeCell ref="C2:H2"/>
    <mergeCell ref="C1:H1"/>
    <mergeCell ref="C3:H3"/>
  </mergeCells>
  <conditionalFormatting sqref="F7:G7">
    <cfRule type="duplicateValues" dxfId="11" priority="12"/>
  </conditionalFormatting>
  <conditionalFormatting sqref="F8:G8">
    <cfRule type="duplicateValues" dxfId="10" priority="11"/>
  </conditionalFormatting>
  <conditionalFormatting sqref="F9:G9">
    <cfRule type="duplicateValues" dxfId="9" priority="10"/>
  </conditionalFormatting>
  <conditionalFormatting sqref="F10:G10">
    <cfRule type="duplicateValues" dxfId="8" priority="9"/>
  </conditionalFormatting>
  <conditionalFormatting sqref="F11:G11">
    <cfRule type="duplicateValues" dxfId="7" priority="8"/>
  </conditionalFormatting>
  <conditionalFormatting sqref="F12:G12">
    <cfRule type="duplicateValues" dxfId="6" priority="7"/>
  </conditionalFormatting>
  <conditionalFormatting sqref="F14:G14">
    <cfRule type="duplicateValues" dxfId="5" priority="6"/>
  </conditionalFormatting>
  <conditionalFormatting sqref="F15:G15">
    <cfRule type="duplicateValues" dxfId="4" priority="5"/>
  </conditionalFormatting>
  <conditionalFormatting sqref="F16:G16">
    <cfRule type="duplicateValues" dxfId="3" priority="4"/>
  </conditionalFormatting>
  <conditionalFormatting sqref="F17:G17">
    <cfRule type="duplicateValues" dxfId="2" priority="3"/>
  </conditionalFormatting>
  <conditionalFormatting sqref="F18:G18">
    <cfRule type="duplicateValues" dxfId="1" priority="2"/>
  </conditionalFormatting>
  <conditionalFormatting sqref="F19:G19">
    <cfRule type="duplicateValues" dxfId="0" priority="1"/>
  </conditionalFormatting>
  <hyperlinks>
    <hyperlink ref="E26" r:id="rId1" xr:uid="{6C7DAFE2-44ED-CD47-A802-CBBE507F8DB0}"/>
  </hyperlinks>
  <pageMargins left="0.7" right="0.7" top="0.78740157499999996" bottom="0.78740157499999996" header="0.3" footer="0.3"/>
  <pageSetup paperSize="9" scale="85" orientation="landscape" verticalDpi="0"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showInputMessage="1" showErrorMessage="1" errorTitle="Ungültige Eingabe" error="Wählen sie eine Farbe aus der Liste aus" promptTitle="Farbe Artikel" xr:uid="{150BC417-38BC-D840-A2CF-614C0A69601A}">
          <x14:formula1>
            <xm:f>Data!$A$2:$A$3</xm:f>
          </x14:formula1>
          <xm:sqref>F7:F12 F14:F19</xm:sqref>
        </x14:dataValidation>
        <x14:dataValidation type="list" showInputMessage="1" showErrorMessage="1" errorTitle="Ungültiger Wert" error="Bitte Größe eingeben" promptTitle="Größe" xr:uid="{37B71214-D01E-3847-8C1B-7FB4AC335A8F}">
          <x14:formula1>
            <xm:f>Data!$C$2:$C$7</xm:f>
          </x14:formula1>
          <xm:sqref>E7:E12</xm:sqref>
        </x14:dataValidation>
        <x14:dataValidation type="list" showInputMessage="1" showErrorMessage="1" errorTitle="Ungültige Eingabe" error="Bitte wählen sie eine Farbe aus !" promptTitle="Farbe Druck" xr:uid="{82D4C9AB-5BD4-AD4B-B45F-7E8F5ADF9EE6}">
          <x14:formula1>
            <xm:f>Data!$B$2:$B$4</xm:f>
          </x14:formula1>
          <xm:sqref>G7:G12 G14:G19</xm:sqref>
        </x14:dataValidation>
        <x14:dataValidation type="list" showInputMessage="1" showErrorMessage="1" errorTitle="Ungültiger Wert" error="Bitte Artikel auswählen" promptTitle="Bitte Artikel auswählen" xr:uid="{B89BB307-E384-B24C-A017-9D55333EFF2B}">
          <x14:formula1>
            <xm:f>Data!$F$10:$F$12</xm:f>
          </x14:formula1>
          <xm:sqref>B14:B19</xm:sqref>
        </x14:dataValidation>
        <x14:dataValidation type="list" showInputMessage="1" showErrorMessage="1" errorTitle="Ungültiger Wert" error="Bitte einen Artikel auswählen" promptTitle="Artikel Erwachsene" xr:uid="{B14222A0-33F5-3245-9979-4F25608E5217}">
          <x14:formula1>
            <xm:f>Data!$F$2:$F$9</xm:f>
          </x14:formula1>
          <xm:sqref>B7:B12</xm:sqref>
        </x14:dataValidation>
        <x14:dataValidation type="list" showInputMessage="1" showErrorMessage="1" errorTitle="Ungültiger Wert" error="Bitte eine Größe für den Artikel auswählen" promptTitle="Artikelgröße" xr:uid="{110AC27D-5FC5-784E-B1DE-1B829F7C593E}">
          <x14:formula1>
            <xm:f>Data!$D$2:$D$13</xm:f>
          </x14:formula1>
          <xm:sqref>E14:E19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3C5AC-2E28-6449-94F5-BCA635D05928}">
  <sheetPr>
    <tabColor theme="9" tint="0.59999389629810485"/>
  </sheetPr>
  <dimension ref="A1:H12"/>
  <sheetViews>
    <sheetView workbookViewId="0">
      <selection activeCell="A8" sqref="A8:B10"/>
    </sheetView>
  </sheetViews>
  <sheetFormatPr baseColWidth="10" defaultRowHeight="15" x14ac:dyDescent="0.2"/>
  <cols>
    <col min="1" max="1" width="20.33203125" bestFit="1" customWidth="1"/>
    <col min="2" max="2" width="19.1640625" bestFit="1" customWidth="1"/>
    <col min="8" max="8" width="25" bestFit="1" customWidth="1"/>
    <col min="9" max="9" width="20.5" bestFit="1" customWidth="1"/>
  </cols>
  <sheetData>
    <row r="1" spans="1:8" ht="19" x14ac:dyDescent="0.25">
      <c r="A1" s="73" t="s">
        <v>7</v>
      </c>
      <c r="B1" s="73"/>
    </row>
    <row r="3" spans="1:8" ht="19" x14ac:dyDescent="0.25">
      <c r="A3" s="9" t="s">
        <v>47</v>
      </c>
      <c r="B3" s="10" t="s">
        <v>48</v>
      </c>
      <c r="H3" s="1"/>
    </row>
    <row r="4" spans="1:8" ht="19" x14ac:dyDescent="0.25">
      <c r="A4" s="11" t="s">
        <v>57</v>
      </c>
      <c r="B4" s="12" t="s">
        <v>56</v>
      </c>
    </row>
    <row r="5" spans="1:8" ht="19" x14ac:dyDescent="0.25">
      <c r="A5" s="11" t="s">
        <v>2</v>
      </c>
      <c r="B5" s="13"/>
    </row>
    <row r="6" spans="1:8" ht="19" x14ac:dyDescent="0.25">
      <c r="A6" s="14" t="s">
        <v>51</v>
      </c>
      <c r="B6" s="15" t="s">
        <v>52</v>
      </c>
    </row>
    <row r="8" spans="1:8" ht="19" x14ac:dyDescent="0.25">
      <c r="A8" s="2" t="s">
        <v>45</v>
      </c>
      <c r="B8" s="8" t="s">
        <v>4</v>
      </c>
    </row>
    <row r="9" spans="1:8" ht="40" x14ac:dyDescent="0.2">
      <c r="A9" s="4" t="s">
        <v>8</v>
      </c>
      <c r="B9" s="6" t="s">
        <v>49</v>
      </c>
    </row>
    <row r="10" spans="1:8" ht="19" x14ac:dyDescent="0.2">
      <c r="A10" s="4" t="s">
        <v>33</v>
      </c>
      <c r="B10" s="7" t="s">
        <v>8</v>
      </c>
    </row>
    <row r="12" spans="1:8" ht="16" x14ac:dyDescent="0.2">
      <c r="H12" s="3"/>
    </row>
  </sheetData>
  <sheetProtection algorithmName="SHA-512" hashValue="nUv39pZEbK+PyhQXSq/4swXMEsxhzY+vGVpOH0ym4EMmq2KP9EU7FRdo8LOuCnmO0xUcg3QYa93vSjGFsDfAxA==" saltValue="D6qgk1XfPyAFxdtcPXFg5g==" spinCount="100000" sheet="1" objects="1" scenarios="1" selectLockedCells="1" selectUnlockedCells="1"/>
  <mergeCells count="1">
    <mergeCell ref="A1:B1"/>
  </mergeCells>
  <pageMargins left="0.7" right="0.7" top="0.78740157499999996" bottom="0.78740157499999996" header="0.3" footer="0.3"/>
  <pageSetup paperSize="9" orientation="portrait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5B432-F251-1642-87BC-B058827CFBB1}">
  <sheetPr>
    <tabColor theme="9" tint="0.59999389629810485"/>
    <pageSetUpPr fitToPage="1"/>
  </sheetPr>
  <dimension ref="A1:B10"/>
  <sheetViews>
    <sheetView workbookViewId="0">
      <selection activeCell="B6" sqref="B6"/>
    </sheetView>
  </sheetViews>
  <sheetFormatPr baseColWidth="10" defaultRowHeight="15" x14ac:dyDescent="0.2"/>
  <cols>
    <col min="1" max="1" width="22.33203125" bestFit="1" customWidth="1"/>
    <col min="2" max="2" width="31.83203125" bestFit="1" customWidth="1"/>
    <col min="3" max="3" width="9.83203125" customWidth="1"/>
    <col min="8" max="8" width="22.33203125" bestFit="1" customWidth="1"/>
    <col min="9" max="9" width="19.1640625" bestFit="1" customWidth="1"/>
  </cols>
  <sheetData>
    <row r="1" spans="1:2" ht="19" x14ac:dyDescent="0.25">
      <c r="A1" s="73" t="s">
        <v>15</v>
      </c>
      <c r="B1" s="73"/>
    </row>
    <row r="3" spans="1:2" ht="19" x14ac:dyDescent="0.25">
      <c r="A3" s="9" t="s">
        <v>47</v>
      </c>
      <c r="B3" s="10" t="s">
        <v>59</v>
      </c>
    </row>
    <row r="4" spans="1:2" ht="19" x14ac:dyDescent="0.25">
      <c r="A4" s="11" t="s">
        <v>57</v>
      </c>
      <c r="B4" s="12" t="s">
        <v>60</v>
      </c>
    </row>
    <row r="5" spans="1:2" ht="19" x14ac:dyDescent="0.25">
      <c r="A5" s="11" t="s">
        <v>2</v>
      </c>
      <c r="B5" s="13"/>
    </row>
    <row r="6" spans="1:2" ht="19" x14ac:dyDescent="0.25">
      <c r="A6" s="14" t="s">
        <v>51</v>
      </c>
      <c r="B6" s="16" t="s">
        <v>55</v>
      </c>
    </row>
    <row r="8" spans="1:2" ht="19" x14ac:dyDescent="0.25">
      <c r="A8" s="2" t="s">
        <v>45</v>
      </c>
      <c r="B8" s="8" t="s">
        <v>4</v>
      </c>
    </row>
    <row r="9" spans="1:2" ht="40" x14ac:dyDescent="0.2">
      <c r="A9" s="4" t="s">
        <v>8</v>
      </c>
      <c r="B9" s="6" t="s">
        <v>49</v>
      </c>
    </row>
    <row r="10" spans="1:2" ht="19" x14ac:dyDescent="0.2">
      <c r="A10" s="4" t="s">
        <v>33</v>
      </c>
      <c r="B10" s="7" t="s">
        <v>8</v>
      </c>
    </row>
  </sheetData>
  <sheetProtection algorithmName="SHA-512" hashValue="sD4rkQLFGssNVTIkYe820s0KtDLOM6szKPktAnr/yFah6H0wePtZMlUV+Oqo8/+0zBBX6Q/jdNBxEMbZ6/J04w==" saltValue="6KqAbAA/QKrMpi5ao6KSHA==" spinCount="100000" sheet="1" objects="1" scenarios="1" selectLockedCells="1" selectUnlockedCells="1"/>
  <mergeCells count="1">
    <mergeCell ref="A1:B1"/>
  </mergeCells>
  <pageMargins left="0.7" right="0.7" top="0.78740157499999996" bottom="0.78740157499999996" header="0.3" footer="0.3"/>
  <pageSetup paperSize="9" scale="55" orientation="portrait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CE455-8171-664B-A090-B373BB476C89}">
  <sheetPr>
    <tabColor theme="9" tint="0.59999389629810485"/>
    <pageSetUpPr fitToPage="1"/>
  </sheetPr>
  <dimension ref="A1:B10"/>
  <sheetViews>
    <sheetView workbookViewId="0">
      <selection activeCell="B6" sqref="B6"/>
    </sheetView>
  </sheetViews>
  <sheetFormatPr baseColWidth="10" defaultRowHeight="15" x14ac:dyDescent="0.2"/>
  <cols>
    <col min="1" max="1" width="22.33203125" bestFit="1" customWidth="1"/>
    <col min="2" max="2" width="31.83203125" bestFit="1" customWidth="1"/>
    <col min="3" max="3" width="9.83203125" customWidth="1"/>
    <col min="8" max="8" width="22.33203125" bestFit="1" customWidth="1"/>
    <col min="9" max="9" width="19.1640625" bestFit="1" customWidth="1"/>
  </cols>
  <sheetData>
    <row r="1" spans="1:2" ht="19" x14ac:dyDescent="0.25">
      <c r="A1" s="73" t="s">
        <v>18</v>
      </c>
      <c r="B1" s="73"/>
    </row>
    <row r="3" spans="1:2" ht="19" x14ac:dyDescent="0.25">
      <c r="A3" s="9" t="s">
        <v>47</v>
      </c>
      <c r="B3" s="10" t="s">
        <v>58</v>
      </c>
    </row>
    <row r="4" spans="1:2" ht="19" x14ac:dyDescent="0.25">
      <c r="A4" s="11" t="s">
        <v>57</v>
      </c>
      <c r="B4" s="12" t="s">
        <v>60</v>
      </c>
    </row>
    <row r="5" spans="1:2" ht="19" x14ac:dyDescent="0.25">
      <c r="A5" s="11" t="s">
        <v>2</v>
      </c>
      <c r="B5" s="13"/>
    </row>
    <row r="6" spans="1:2" ht="19" x14ac:dyDescent="0.25">
      <c r="A6" s="14" t="s">
        <v>51</v>
      </c>
      <c r="B6" s="16" t="s">
        <v>55</v>
      </c>
    </row>
    <row r="8" spans="1:2" ht="19" x14ac:dyDescent="0.25">
      <c r="A8" s="2" t="s">
        <v>45</v>
      </c>
      <c r="B8" s="8" t="s">
        <v>4</v>
      </c>
    </row>
    <row r="9" spans="1:2" ht="40" x14ac:dyDescent="0.2">
      <c r="A9" s="4" t="s">
        <v>8</v>
      </c>
      <c r="B9" s="6" t="s">
        <v>49</v>
      </c>
    </row>
    <row r="10" spans="1:2" ht="19" x14ac:dyDescent="0.2">
      <c r="A10" s="4" t="s">
        <v>33</v>
      </c>
      <c r="B10" s="7" t="s">
        <v>8</v>
      </c>
    </row>
  </sheetData>
  <sheetProtection algorithmName="SHA-512" hashValue="kdprtKyRpru0YTh8OqI6sqR4Y+9lmShcQyW5wt25fSIUR3mZWLRk8ex8W3A3+GPHzfcLM7JsHqzK92+xNpv4fQ==" saltValue="4hB3YS72szfvyY68IrzB0w==" spinCount="100000" sheet="1" objects="1" scenarios="1" selectLockedCells="1" selectUnlockedCells="1"/>
  <mergeCells count="1">
    <mergeCell ref="A1:B1"/>
  </mergeCells>
  <pageMargins left="0.7" right="0.7" top="0.78740157499999996" bottom="0.78740157499999996" header="0.3" footer="0.3"/>
  <pageSetup paperSize="9" scale="55" orientation="portrait" horizontalDpi="0" verticalDpi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74679-DAC4-4B47-A1DF-99275E3F7001}">
  <sheetPr>
    <tabColor theme="9" tint="0.59999389629810485"/>
    <pageSetUpPr fitToPage="1"/>
  </sheetPr>
  <dimension ref="A1:B10"/>
  <sheetViews>
    <sheetView workbookViewId="0">
      <selection activeCell="B6" sqref="B6"/>
    </sheetView>
  </sheetViews>
  <sheetFormatPr baseColWidth="10" defaultRowHeight="15" x14ac:dyDescent="0.2"/>
  <cols>
    <col min="1" max="1" width="22.33203125" bestFit="1" customWidth="1"/>
    <col min="2" max="2" width="31.83203125" bestFit="1" customWidth="1"/>
    <col min="3" max="3" width="9.83203125" customWidth="1"/>
    <col min="8" max="8" width="22.33203125" bestFit="1" customWidth="1"/>
    <col min="9" max="9" width="19.1640625" bestFit="1" customWidth="1"/>
  </cols>
  <sheetData>
    <row r="1" spans="1:2" ht="19" x14ac:dyDescent="0.25">
      <c r="A1" s="73" t="s">
        <v>22</v>
      </c>
      <c r="B1" s="73"/>
    </row>
    <row r="3" spans="1:2" ht="19" x14ac:dyDescent="0.25">
      <c r="A3" s="9" t="s">
        <v>47</v>
      </c>
      <c r="B3" s="10" t="s">
        <v>61</v>
      </c>
    </row>
    <row r="4" spans="1:2" ht="19" x14ac:dyDescent="0.25">
      <c r="A4" s="11" t="s">
        <v>57</v>
      </c>
      <c r="B4" s="12" t="s">
        <v>56</v>
      </c>
    </row>
    <row r="5" spans="1:2" ht="19" x14ac:dyDescent="0.25">
      <c r="A5" s="11" t="s">
        <v>2</v>
      </c>
      <c r="B5" s="13"/>
    </row>
    <row r="6" spans="1:2" ht="19" x14ac:dyDescent="0.25">
      <c r="A6" s="14" t="s">
        <v>51</v>
      </c>
      <c r="B6" s="16" t="s">
        <v>55</v>
      </c>
    </row>
    <row r="8" spans="1:2" ht="19" x14ac:dyDescent="0.25">
      <c r="A8" s="2" t="s">
        <v>45</v>
      </c>
      <c r="B8" s="8" t="s">
        <v>4</v>
      </c>
    </row>
    <row r="9" spans="1:2" ht="40" x14ac:dyDescent="0.2">
      <c r="A9" s="4" t="s">
        <v>8</v>
      </c>
      <c r="B9" s="6" t="s">
        <v>49</v>
      </c>
    </row>
    <row r="10" spans="1:2" ht="19" x14ac:dyDescent="0.2">
      <c r="A10" s="4" t="s">
        <v>33</v>
      </c>
      <c r="B10" s="7" t="s">
        <v>8</v>
      </c>
    </row>
  </sheetData>
  <sheetProtection algorithmName="SHA-512" hashValue="aCm/4f32RqJoMPGbJxHXq3oRPZ0a9f4yx1K5XXcQtneP4que0aiI6HERqCNgp2hN7pyA32JBMgm0Ue4e/+a07g==" saltValue="atbZ6ZpBt4X1AHaZq5qpfA==" spinCount="100000" sheet="1" objects="1" scenarios="1" selectLockedCells="1" selectUnlockedCells="1"/>
  <mergeCells count="1">
    <mergeCell ref="A1:B1"/>
  </mergeCells>
  <pageMargins left="0.7" right="0.7" top="0.78740157499999996" bottom="0.78740157499999996" header="0.3" footer="0.3"/>
  <pageSetup paperSize="9" scale="55" orientation="portrait" horizontalDpi="0" verticalDpi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04E59-E56C-224C-96A8-C782C0316B54}">
  <sheetPr>
    <tabColor theme="8" tint="0.59999389629810485"/>
  </sheetPr>
  <dimension ref="A1:H10"/>
  <sheetViews>
    <sheetView workbookViewId="0">
      <selection activeCell="B6" sqref="B6"/>
    </sheetView>
  </sheetViews>
  <sheetFormatPr baseColWidth="10" defaultRowHeight="15" x14ac:dyDescent="0.2"/>
  <cols>
    <col min="1" max="1" width="25" bestFit="1" customWidth="1"/>
    <col min="2" max="2" width="17.5" bestFit="1" customWidth="1"/>
    <col min="8" max="8" width="28.1640625" customWidth="1"/>
    <col min="9" max="9" width="17.1640625" customWidth="1"/>
    <col min="10" max="10" width="15.5" customWidth="1"/>
  </cols>
  <sheetData>
    <row r="1" spans="1:8" ht="19" x14ac:dyDescent="0.25">
      <c r="A1" s="73" t="s">
        <v>43</v>
      </c>
      <c r="B1" s="73"/>
    </row>
    <row r="3" spans="1:8" ht="19" x14ac:dyDescent="0.25">
      <c r="A3" s="9" t="s">
        <v>47</v>
      </c>
      <c r="B3" s="10" t="s">
        <v>48</v>
      </c>
      <c r="H3" s="1"/>
    </row>
    <row r="4" spans="1:8" ht="19" x14ac:dyDescent="0.25">
      <c r="A4" s="11" t="s">
        <v>57</v>
      </c>
      <c r="B4" s="12" t="s">
        <v>56</v>
      </c>
    </row>
    <row r="5" spans="1:8" ht="19" x14ac:dyDescent="0.25">
      <c r="A5" s="11" t="s">
        <v>2</v>
      </c>
      <c r="B5" s="13"/>
    </row>
    <row r="6" spans="1:8" ht="19" x14ac:dyDescent="0.25">
      <c r="A6" s="14" t="s">
        <v>51</v>
      </c>
      <c r="B6" s="15" t="s">
        <v>55</v>
      </c>
    </row>
    <row r="8" spans="1:8" ht="19" x14ac:dyDescent="0.25">
      <c r="A8" s="2" t="s">
        <v>45</v>
      </c>
      <c r="B8" s="8" t="s">
        <v>4</v>
      </c>
    </row>
    <row r="9" spans="1:8" ht="40" x14ac:dyDescent="0.2">
      <c r="A9" s="4" t="s">
        <v>8</v>
      </c>
      <c r="B9" s="6" t="s">
        <v>49</v>
      </c>
    </row>
    <row r="10" spans="1:8" ht="19" x14ac:dyDescent="0.2">
      <c r="A10" s="4" t="s">
        <v>33</v>
      </c>
      <c r="B10" s="7" t="s">
        <v>8</v>
      </c>
    </row>
  </sheetData>
  <sheetProtection algorithmName="SHA-512" hashValue="PA0OHbUoden6WKa8+pXiCNJL4zJeb6bhgXrZFdjq22mZGoYyCdCJyPZcFoGjPdZSkw2OtFDUxbeZkDbBVeFR7g==" saltValue="o+Z1X8Uv0eKexm+g+mUs4Q==" spinCount="100000" sheet="1" objects="1" scenarios="1" selectLockedCells="1" selectUnlockedCells="1"/>
  <mergeCells count="1">
    <mergeCell ref="A1:B1"/>
  </mergeCells>
  <pageMargins left="0.7" right="0.7" top="0.78740157499999996" bottom="0.78740157499999996" header="0.3" footer="0.3"/>
  <pageSetup paperSize="9" orientation="portrait" horizontalDpi="0" verticalDpi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8EB4D-7796-9D43-B2BE-6026E328E266}">
  <sheetPr>
    <tabColor theme="8" tint="0.59999389629810485"/>
    <pageSetUpPr fitToPage="1"/>
  </sheetPr>
  <dimension ref="A1:B10"/>
  <sheetViews>
    <sheetView workbookViewId="0">
      <selection activeCell="B6" sqref="B6"/>
    </sheetView>
  </sheetViews>
  <sheetFormatPr baseColWidth="10" defaultRowHeight="15" x14ac:dyDescent="0.2"/>
  <cols>
    <col min="1" max="1" width="22.33203125" bestFit="1" customWidth="1"/>
    <col min="2" max="3" width="19.1640625" bestFit="1" customWidth="1"/>
    <col min="8" max="8" width="22.33203125" bestFit="1" customWidth="1"/>
    <col min="9" max="9" width="19.1640625" bestFit="1" customWidth="1"/>
  </cols>
  <sheetData>
    <row r="1" spans="1:2" ht="19" x14ac:dyDescent="0.25">
      <c r="A1" s="73" t="s">
        <v>13</v>
      </c>
      <c r="B1" s="73"/>
    </row>
    <row r="3" spans="1:2" ht="19" x14ac:dyDescent="0.25">
      <c r="A3" s="9" t="s">
        <v>47</v>
      </c>
      <c r="B3" s="10" t="s">
        <v>58</v>
      </c>
    </row>
    <row r="4" spans="1:2" ht="19" x14ac:dyDescent="0.25">
      <c r="A4" s="11" t="s">
        <v>57</v>
      </c>
      <c r="B4" s="12" t="s">
        <v>56</v>
      </c>
    </row>
    <row r="5" spans="1:2" ht="19" x14ac:dyDescent="0.25">
      <c r="A5" s="11" t="s">
        <v>2</v>
      </c>
      <c r="B5" s="13"/>
    </row>
    <row r="6" spans="1:2" ht="19" x14ac:dyDescent="0.25">
      <c r="A6" s="14" t="s">
        <v>51</v>
      </c>
      <c r="B6" s="15" t="s">
        <v>52</v>
      </c>
    </row>
    <row r="8" spans="1:2" ht="19" x14ac:dyDescent="0.25">
      <c r="A8" s="2" t="s">
        <v>45</v>
      </c>
      <c r="B8" s="8" t="s">
        <v>4</v>
      </c>
    </row>
    <row r="9" spans="1:2" ht="40" x14ac:dyDescent="0.2">
      <c r="A9" s="4" t="s">
        <v>8</v>
      </c>
      <c r="B9" s="6" t="s">
        <v>49</v>
      </c>
    </row>
    <row r="10" spans="1:2" ht="19" x14ac:dyDescent="0.2">
      <c r="A10" s="4" t="s">
        <v>33</v>
      </c>
      <c r="B10" s="7" t="s">
        <v>8</v>
      </c>
    </row>
  </sheetData>
  <sheetProtection algorithmName="SHA-512" hashValue="kC+y+RU0vZvw9C936RvSbB+gExNQgetaZiOEnXCfmUwov84GQRk6Xx7p1Euyu54s/zqSeHeWMMCd86EfLBfmdw==" saltValue="Sj5QXSfTV9wFNQJWIg6ImA==" spinCount="100000" sheet="1" objects="1" scenarios="1" selectLockedCells="1" selectUnlockedCells="1"/>
  <mergeCells count="1">
    <mergeCell ref="A1:B1"/>
  </mergeCells>
  <pageMargins left="0.7" right="0.7" top="0.78740157499999996" bottom="0.78740157499999996" header="0.3" footer="0.3"/>
  <pageSetup paperSize="9" scale="56" orientation="portrait" horizontalDpi="0" verticalDpi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E7FD9-35B4-5141-BAE9-99E923F11F50}">
  <sheetPr>
    <tabColor theme="8" tint="0.59999389629810485"/>
    <pageSetUpPr fitToPage="1"/>
  </sheetPr>
  <dimension ref="A1:B10"/>
  <sheetViews>
    <sheetView workbookViewId="0">
      <selection activeCell="B6" sqref="B6"/>
    </sheetView>
  </sheetViews>
  <sheetFormatPr baseColWidth="10" defaultRowHeight="15" x14ac:dyDescent="0.2"/>
  <cols>
    <col min="1" max="1" width="22.33203125" bestFit="1" customWidth="1"/>
    <col min="2" max="2" width="31.83203125" bestFit="1" customWidth="1"/>
    <col min="3" max="3" width="9.83203125" customWidth="1"/>
    <col min="8" max="8" width="22.33203125" bestFit="1" customWidth="1"/>
    <col min="9" max="9" width="19.1640625" bestFit="1" customWidth="1"/>
  </cols>
  <sheetData>
    <row r="1" spans="1:2" ht="19" x14ac:dyDescent="0.25">
      <c r="A1" s="73" t="s">
        <v>32</v>
      </c>
      <c r="B1" s="73"/>
    </row>
    <row r="3" spans="1:2" ht="19" x14ac:dyDescent="0.25">
      <c r="A3" s="9" t="s">
        <v>47</v>
      </c>
      <c r="B3" s="10" t="s">
        <v>58</v>
      </c>
    </row>
    <row r="4" spans="1:2" ht="19" x14ac:dyDescent="0.25">
      <c r="A4" s="11" t="s">
        <v>57</v>
      </c>
      <c r="B4" s="12" t="s">
        <v>60</v>
      </c>
    </row>
    <row r="5" spans="1:2" ht="19" x14ac:dyDescent="0.25">
      <c r="A5" s="11" t="s">
        <v>2</v>
      </c>
      <c r="B5" s="13"/>
    </row>
    <row r="6" spans="1:2" ht="19" x14ac:dyDescent="0.25">
      <c r="A6" s="14" t="s">
        <v>51</v>
      </c>
      <c r="B6" s="16" t="s">
        <v>55</v>
      </c>
    </row>
    <row r="8" spans="1:2" ht="19" x14ac:dyDescent="0.25">
      <c r="A8" s="2" t="s">
        <v>45</v>
      </c>
      <c r="B8" s="8" t="s">
        <v>4</v>
      </c>
    </row>
    <row r="9" spans="1:2" ht="40" x14ac:dyDescent="0.2">
      <c r="A9" s="4" t="s">
        <v>8</v>
      </c>
      <c r="B9" s="6" t="s">
        <v>49</v>
      </c>
    </row>
    <row r="10" spans="1:2" ht="19" x14ac:dyDescent="0.2">
      <c r="A10" s="4" t="s">
        <v>33</v>
      </c>
      <c r="B10" s="7" t="s">
        <v>8</v>
      </c>
    </row>
  </sheetData>
  <sheetProtection algorithmName="SHA-512" hashValue="gA9ZDG7H41rADC4+OdJlyQqK9D7Eb0JxozJRE7qIokvnqjQ2O5Eg1DFu6Xo5vIwbEKBDxfHboJm48UJfGFEpUA==" saltValue="JZDUmhoHKH2ssn4gHX7L6A==" spinCount="100000" sheet="1" objects="1" scenarios="1" selectLockedCells="1" selectUnlockedCells="1"/>
  <mergeCells count="1">
    <mergeCell ref="A1:B1"/>
  </mergeCells>
  <pageMargins left="0.7" right="0.7" top="0.78740157499999996" bottom="0.78740157499999996" header="0.3" footer="0.3"/>
  <pageSetup paperSize="9" scale="55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14</vt:i4>
      </vt:variant>
    </vt:vector>
  </HeadingPairs>
  <TitlesOfParts>
    <vt:vector size="14" baseType="lpstr">
      <vt:lpstr>Data</vt:lpstr>
      <vt:lpstr>Bestellformular</vt:lpstr>
      <vt:lpstr>Ladie´s Basic-T</vt:lpstr>
      <vt:lpstr>Ladie´s Hooded Jacket</vt:lpstr>
      <vt:lpstr>Ladie´s Hooded Sweat</vt:lpstr>
      <vt:lpstr>Ladie´s Pima Polo</vt:lpstr>
      <vt:lpstr>Men´s Round-T Medium</vt:lpstr>
      <vt:lpstr>Men´s Hooded Jacket</vt:lpstr>
      <vt:lpstr>Men´s Hoodet Sweat</vt:lpstr>
      <vt:lpstr>Men´s Pima Polo</vt:lpstr>
      <vt:lpstr>Junior Basic-T</vt:lpstr>
      <vt:lpstr>Kid´s Hoodie</vt:lpstr>
      <vt:lpstr>Kid´s Zoodie</vt:lpstr>
      <vt:lpstr>Nautical Beach Bag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2022-07-27T17:51:58Z</dcterms:created>
  <dcterms:modified xsi:type="dcterms:W3CDTF">2022-08-05T17:22:25Z</dcterms:modified>
</cp:coreProperties>
</file>